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1355" windowHeight="8445"/>
  </bookViews>
  <sheets>
    <sheet name="Plan1" sheetId="1" r:id="rId1"/>
    <sheet name="Plan1 (2)" sheetId="2" r:id="rId2"/>
  </sheets>
  <externalReferences>
    <externalReference r:id="rId3"/>
  </externalReferences>
  <definedNames>
    <definedName name="_xlnm.Print_Area" localSheetId="0">Plan1!$A$1:$M$195</definedName>
    <definedName name="_xlnm.Print_Area" localSheetId="1">'Plan1 (2)'!$A$1:$M$195</definedName>
  </definedNames>
  <calcPr calcId="125725"/>
</workbook>
</file>

<file path=xl/calcChain.xml><?xml version="1.0" encoding="utf-8"?>
<calcChain xmlns="http://schemas.openxmlformats.org/spreadsheetml/2006/main">
  <c r="G22" i="1"/>
  <c r="C86"/>
  <c r="G86"/>
  <c r="C55"/>
  <c r="C46"/>
  <c r="G46"/>
  <c r="G32"/>
  <c r="C32"/>
  <c r="C185"/>
  <c r="G151"/>
  <c r="C151"/>
  <c r="G155"/>
  <c r="C154"/>
  <c r="C155"/>
  <c r="C82"/>
  <c r="G112"/>
  <c r="G110"/>
  <c r="G101"/>
  <c r="C112"/>
  <c r="C110"/>
  <c r="C101"/>
  <c r="C183"/>
  <c r="C181"/>
  <c r="C19" i="2"/>
  <c r="G19"/>
  <c r="C28"/>
  <c r="G28"/>
  <c r="G22"/>
  <c r="G23"/>
  <c r="G24"/>
  <c r="C24"/>
  <c r="C23"/>
  <c r="C22"/>
  <c r="G189"/>
  <c r="C189"/>
  <c r="G188"/>
  <c r="C188"/>
  <c r="G187"/>
  <c r="C187"/>
  <c r="G186"/>
  <c r="C186"/>
  <c r="G185"/>
  <c r="C185"/>
  <c r="G184"/>
  <c r="C184"/>
  <c r="G183"/>
  <c r="C183"/>
  <c r="G182"/>
  <c r="C182"/>
  <c r="G181"/>
  <c r="C181"/>
  <c r="G180"/>
  <c r="C180"/>
  <c r="G179"/>
  <c r="C179"/>
  <c r="G178"/>
  <c r="C178"/>
  <c r="G177"/>
  <c r="C177"/>
  <c r="G176"/>
  <c r="C176"/>
  <c r="G175"/>
  <c r="C175"/>
  <c r="G174"/>
  <c r="C174"/>
  <c r="G173"/>
  <c r="C173"/>
  <c r="G172"/>
  <c r="C172"/>
  <c r="G171"/>
  <c r="C171"/>
  <c r="G170"/>
  <c r="C170"/>
  <c r="G169"/>
  <c r="C169"/>
  <c r="G168"/>
  <c r="C168"/>
  <c r="G167"/>
  <c r="C167"/>
  <c r="G166"/>
  <c r="C166"/>
  <c r="G165"/>
  <c r="C165"/>
  <c r="G164"/>
  <c r="C164"/>
  <c r="G163"/>
  <c r="C163"/>
  <c r="G162"/>
  <c r="C162"/>
  <c r="G161"/>
  <c r="C161"/>
  <c r="G160"/>
  <c r="C160"/>
  <c r="G159"/>
  <c r="C159"/>
  <c r="G158"/>
  <c r="C158"/>
  <c r="G157"/>
  <c r="C157"/>
  <c r="G156"/>
  <c r="C156"/>
  <c r="G155"/>
  <c r="C155"/>
  <c r="G154"/>
  <c r="C154"/>
  <c r="G153"/>
  <c r="C153"/>
  <c r="G152"/>
  <c r="C152"/>
  <c r="G151"/>
  <c r="C151"/>
  <c r="G150"/>
  <c r="C150"/>
  <c r="G149"/>
  <c r="C149"/>
  <c r="G148"/>
  <c r="C148"/>
  <c r="G147"/>
  <c r="C147"/>
  <c r="G146"/>
  <c r="C146"/>
  <c r="C138"/>
  <c r="G124"/>
  <c r="C124"/>
  <c r="G123"/>
  <c r="C123"/>
  <c r="G121"/>
  <c r="C121"/>
  <c r="G120"/>
  <c r="C120"/>
  <c r="G119"/>
  <c r="C119"/>
  <c r="G118"/>
  <c r="C118"/>
  <c r="G117"/>
  <c r="C117"/>
  <c r="G116"/>
  <c r="C116"/>
  <c r="G115"/>
  <c r="C115"/>
  <c r="G114"/>
  <c r="C114"/>
  <c r="G112"/>
  <c r="C112"/>
  <c r="G110"/>
  <c r="C110"/>
  <c r="G109"/>
  <c r="C109"/>
  <c r="G108"/>
  <c r="C108"/>
  <c r="G107"/>
  <c r="C107"/>
  <c r="G106"/>
  <c r="C106"/>
  <c r="G105"/>
  <c r="C105"/>
  <c r="G104"/>
  <c r="C104"/>
  <c r="G103"/>
  <c r="C103"/>
  <c r="G102"/>
  <c r="C102"/>
  <c r="G101"/>
  <c r="C101"/>
  <c r="G100"/>
  <c r="C100"/>
  <c r="G99"/>
  <c r="C99"/>
  <c r="G98"/>
  <c r="C98"/>
  <c r="G97"/>
  <c r="C97"/>
  <c r="G96"/>
  <c r="C96"/>
  <c r="G95"/>
  <c r="C95"/>
  <c r="G94"/>
  <c r="C94"/>
  <c r="G93"/>
  <c r="C93"/>
  <c r="G92"/>
  <c r="C92"/>
  <c r="G91"/>
  <c r="C91"/>
  <c r="G90"/>
  <c r="C90"/>
  <c r="G89"/>
  <c r="C89"/>
  <c r="G88"/>
  <c r="C88"/>
  <c r="G87"/>
  <c r="C87"/>
  <c r="G86"/>
  <c r="C86"/>
  <c r="G85"/>
  <c r="C85"/>
  <c r="G84"/>
  <c r="C84"/>
  <c r="G83"/>
  <c r="C83"/>
  <c r="G82"/>
  <c r="C82"/>
  <c r="G81"/>
  <c r="C81"/>
  <c r="C73"/>
  <c r="G59"/>
  <c r="C59"/>
  <c r="G58"/>
  <c r="C58"/>
  <c r="G57"/>
  <c r="C57"/>
  <c r="G56"/>
  <c r="C56"/>
  <c r="G55"/>
  <c r="C55"/>
  <c r="G54"/>
  <c r="C54"/>
  <c r="G53"/>
  <c r="C53"/>
  <c r="G52"/>
  <c r="C52"/>
  <c r="G51"/>
  <c r="C51"/>
  <c r="G50"/>
  <c r="C50"/>
  <c r="G49"/>
  <c r="C49"/>
  <c r="G47"/>
  <c r="C47"/>
  <c r="G46"/>
  <c r="C46"/>
  <c r="G45"/>
  <c r="C45"/>
  <c r="G44"/>
  <c r="C44"/>
  <c r="G43"/>
  <c r="C43"/>
  <c r="G42"/>
  <c r="C42"/>
  <c r="G41"/>
  <c r="C41"/>
  <c r="G40"/>
  <c r="C40"/>
  <c r="G39"/>
  <c r="C39"/>
  <c r="G38"/>
  <c r="C38"/>
  <c r="G37"/>
  <c r="C37"/>
  <c r="G36"/>
  <c r="C36"/>
  <c r="G35"/>
  <c r="C35"/>
  <c r="G34"/>
  <c r="C34"/>
  <c r="G33"/>
  <c r="C33"/>
  <c r="G32"/>
  <c r="C32"/>
  <c r="G31"/>
  <c r="C31"/>
  <c r="G30"/>
  <c r="C30"/>
  <c r="G29"/>
  <c r="C29"/>
  <c r="G27"/>
  <c r="C27"/>
  <c r="G26"/>
  <c r="C26"/>
  <c r="G25"/>
  <c r="C25"/>
  <c r="G21"/>
  <c r="C21"/>
  <c r="G20"/>
  <c r="C20"/>
  <c r="G18"/>
  <c r="C18"/>
  <c r="G17"/>
  <c r="C17"/>
  <c r="G16"/>
  <c r="C16"/>
  <c r="G169" i="1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C169"/>
  <c r="C170"/>
  <c r="C171"/>
  <c r="C172"/>
  <c r="C173"/>
  <c r="C174"/>
  <c r="C175"/>
  <c r="C176"/>
  <c r="C177"/>
  <c r="C178"/>
  <c r="C179"/>
  <c r="C180"/>
  <c r="C182"/>
  <c r="C184"/>
  <c r="C186"/>
  <c r="C187"/>
  <c r="C188"/>
  <c r="C189"/>
  <c r="C146"/>
  <c r="G146"/>
  <c r="C147"/>
  <c r="G147"/>
  <c r="C148"/>
  <c r="G148"/>
  <c r="C149"/>
  <c r="G149"/>
  <c r="C150"/>
  <c r="G150"/>
  <c r="C152"/>
  <c r="G152"/>
  <c r="C153"/>
  <c r="G153"/>
  <c r="G154"/>
  <c r="C156"/>
  <c r="G156"/>
  <c r="C157"/>
  <c r="G157"/>
  <c r="C158"/>
  <c r="G158"/>
  <c r="C159"/>
  <c r="G159"/>
  <c r="C160"/>
  <c r="G160"/>
  <c r="C161"/>
  <c r="G161"/>
  <c r="C162"/>
  <c r="G162"/>
  <c r="C163"/>
  <c r="G163"/>
  <c r="C164"/>
  <c r="G164"/>
  <c r="C165"/>
  <c r="G165"/>
  <c r="C166"/>
  <c r="G166"/>
  <c r="C167"/>
  <c r="G167"/>
  <c r="C168"/>
  <c r="G168"/>
  <c r="C58"/>
  <c r="G58"/>
  <c r="G82"/>
  <c r="G83"/>
  <c r="G84"/>
  <c r="G85"/>
  <c r="G87"/>
  <c r="G88"/>
  <c r="G89"/>
  <c r="G90"/>
  <c r="G91"/>
  <c r="G92"/>
  <c r="G93"/>
  <c r="G94"/>
  <c r="G95"/>
  <c r="G96"/>
  <c r="G97"/>
  <c r="G98"/>
  <c r="G99"/>
  <c r="G100"/>
  <c r="G102"/>
  <c r="G103"/>
  <c r="G104"/>
  <c r="G105"/>
  <c r="G106"/>
  <c r="G107"/>
  <c r="G108"/>
  <c r="G109"/>
  <c r="G111"/>
  <c r="G113"/>
  <c r="G114"/>
  <c r="G115"/>
  <c r="G116"/>
  <c r="G117"/>
  <c r="G118"/>
  <c r="G119"/>
  <c r="G120"/>
  <c r="G121"/>
  <c r="G122"/>
  <c r="G123"/>
  <c r="G124"/>
  <c r="G81"/>
  <c r="G16"/>
  <c r="C124"/>
  <c r="C83"/>
  <c r="C84"/>
  <c r="C85"/>
  <c r="C87"/>
  <c r="C88"/>
  <c r="C89"/>
  <c r="C90"/>
  <c r="C91"/>
  <c r="C92"/>
  <c r="C93"/>
  <c r="C94"/>
  <c r="C95"/>
  <c r="C96"/>
  <c r="C97"/>
  <c r="C98"/>
  <c r="C99"/>
  <c r="C100"/>
  <c r="C102"/>
  <c r="C103"/>
  <c r="C104"/>
  <c r="C105"/>
  <c r="C106"/>
  <c r="C107"/>
  <c r="C108"/>
  <c r="C109"/>
  <c r="C111"/>
  <c r="C113"/>
  <c r="C114"/>
  <c r="C115"/>
  <c r="C116"/>
  <c r="C117"/>
  <c r="C118"/>
  <c r="C119"/>
  <c r="C120"/>
  <c r="C121"/>
  <c r="C122"/>
  <c r="C123"/>
  <c r="C81"/>
  <c r="G17"/>
  <c r="G18"/>
  <c r="G19"/>
  <c r="G20"/>
  <c r="G21"/>
  <c r="G23"/>
  <c r="G24"/>
  <c r="G25"/>
  <c r="G26"/>
  <c r="G27"/>
  <c r="G28"/>
  <c r="G29"/>
  <c r="G30"/>
  <c r="G31"/>
  <c r="G33"/>
  <c r="G34"/>
  <c r="G35"/>
  <c r="G36"/>
  <c r="G37"/>
  <c r="G38"/>
  <c r="G39"/>
  <c r="G40"/>
  <c r="G41"/>
  <c r="G42"/>
  <c r="G43"/>
  <c r="G44"/>
  <c r="G45"/>
  <c r="G47"/>
  <c r="G48"/>
  <c r="G49"/>
  <c r="G50"/>
  <c r="G51"/>
  <c r="G52"/>
  <c r="G53"/>
  <c r="G54"/>
  <c r="G55"/>
  <c r="G56"/>
  <c r="G57"/>
  <c r="G59"/>
  <c r="C59"/>
  <c r="C57"/>
  <c r="C56"/>
  <c r="C54"/>
  <c r="C53"/>
  <c r="C52"/>
  <c r="C51"/>
  <c r="C50"/>
  <c r="C49"/>
  <c r="C48"/>
  <c r="C47"/>
  <c r="C45"/>
  <c r="C44"/>
  <c r="C43"/>
  <c r="C42"/>
  <c r="C41"/>
  <c r="C40"/>
  <c r="C39"/>
  <c r="C38"/>
  <c r="C37"/>
  <c r="C36"/>
  <c r="C35"/>
  <c r="C34"/>
  <c r="C33"/>
  <c r="C31"/>
  <c r="C30"/>
  <c r="C29"/>
  <c r="C28"/>
  <c r="C27"/>
  <c r="C26"/>
  <c r="C25"/>
  <c r="C24"/>
  <c r="C23"/>
  <c r="C22"/>
  <c r="C21"/>
  <c r="C20"/>
  <c r="C19"/>
  <c r="C18"/>
  <c r="C17"/>
  <c r="C16"/>
  <c r="C138"/>
  <c r="C73"/>
</calcChain>
</file>

<file path=xl/sharedStrings.xml><?xml version="1.0" encoding="utf-8"?>
<sst xmlns="http://schemas.openxmlformats.org/spreadsheetml/2006/main" count="242" uniqueCount="38">
  <si>
    <t>Formulário de Solicitação de Produtos</t>
  </si>
  <si>
    <t>Requisitante</t>
  </si>
  <si>
    <t xml:space="preserve">INFORMAÇÕES GERAIS </t>
  </si>
  <si>
    <t>Data de emissão</t>
  </si>
  <si>
    <t>SOLICITAÇÃO DE PRODUTOS</t>
  </si>
  <si>
    <t>(        )</t>
  </si>
  <si>
    <t>Centro de Abastecimento Farmacêutico</t>
  </si>
  <si>
    <t>Solicitada</t>
  </si>
  <si>
    <t>Atendida</t>
  </si>
  <si>
    <t>RESPONSÁVEL PELA LIBERAÇÃO</t>
  </si>
  <si>
    <t>Nome completo</t>
  </si>
  <si>
    <t>Matrícula</t>
  </si>
  <si>
    <t>Assinatura/Data</t>
  </si>
  <si>
    <t>Assinatura/ Data</t>
  </si>
  <si>
    <t>RESPONSÁVEL PELA VALIDAÇÃO</t>
  </si>
  <si>
    <t>RESPONSÁVEL PELA REQUISIÇÃO</t>
  </si>
  <si>
    <t>Nº do Formulário</t>
  </si>
  <si>
    <t>Apresentação</t>
  </si>
  <si>
    <t xml:space="preserve"> RESPONSÁVEL PELO RECEBIMENTO </t>
  </si>
  <si>
    <t>N° Código do item / sistema</t>
  </si>
  <si>
    <t>DETALHAMENTO DA SOLICITAÇÃO</t>
  </si>
  <si>
    <t>* Detalhamento da liberação (lote e validade) no protocolo de dispensação em anexo</t>
  </si>
  <si>
    <t>Nº do Protocolo de Dispensação</t>
  </si>
  <si>
    <t>Descrição e Especificação</t>
  </si>
  <si>
    <t>Data de entrega</t>
  </si>
  <si>
    <t>Hora de recebimento</t>
  </si>
  <si>
    <t>(   X   )</t>
  </si>
  <si>
    <t>Ass./ Data/ Hora</t>
  </si>
  <si>
    <t>CLINICA:</t>
  </si>
  <si>
    <t>CAF:</t>
  </si>
  <si>
    <t>CAF</t>
  </si>
  <si>
    <t>Grade</t>
  </si>
  <si>
    <t>Hidralazina 50 mg</t>
  </si>
  <si>
    <t>Hidroclorotiazida 50 mg</t>
  </si>
  <si>
    <t>Cpr</t>
  </si>
  <si>
    <t>Cefazolina 1 g</t>
  </si>
  <si>
    <t>f/a</t>
  </si>
  <si>
    <t>Hospital Dia</t>
  </si>
</sst>
</file>

<file path=xl/styles.xml><?xml version="1.0" encoding="utf-8"?>
<styleSheet xmlns="http://schemas.openxmlformats.org/spreadsheetml/2006/main">
  <numFmts count="1">
    <numFmt numFmtId="164" formatCode="00&quot;.&quot;00&quot;.&quot;00&quot;.&quot;0&quot;-&quot;00"/>
  </numFmts>
  <fonts count="26">
    <font>
      <sz val="10"/>
      <name val="Arial"/>
    </font>
    <font>
      <sz val="8"/>
      <name val="Arial"/>
      <family val="2"/>
    </font>
    <font>
      <sz val="10"/>
      <color indexed="56"/>
      <name val="Arial"/>
      <family val="2"/>
    </font>
    <font>
      <sz val="12"/>
      <color indexed="56"/>
      <name val="Times New Roman"/>
      <family val="1"/>
    </font>
    <font>
      <b/>
      <sz val="12"/>
      <color indexed="56"/>
      <name val="Arial"/>
      <family val="2"/>
    </font>
    <font>
      <b/>
      <sz val="16"/>
      <color indexed="56"/>
      <name val="Arial"/>
      <family val="2"/>
    </font>
    <font>
      <b/>
      <sz val="10"/>
      <color indexed="56"/>
      <name val="Arial"/>
      <family val="2"/>
    </font>
    <font>
      <i/>
      <sz val="10"/>
      <color indexed="56"/>
      <name val="Arial"/>
      <family val="2"/>
    </font>
    <font>
      <sz val="13"/>
      <color indexed="56"/>
      <name val="Arial"/>
      <family val="2"/>
    </font>
    <font>
      <sz val="14"/>
      <color indexed="56"/>
      <name val="Arial"/>
      <family val="2"/>
    </font>
    <font>
      <b/>
      <sz val="20"/>
      <color indexed="56"/>
      <name val="Arial"/>
      <family val="2"/>
    </font>
    <font>
      <i/>
      <sz val="20"/>
      <color indexed="56"/>
      <name val="Arial"/>
      <family val="2"/>
    </font>
    <font>
      <sz val="13"/>
      <color indexed="6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sz val="13"/>
      <color rgb="FF333399"/>
      <name val="Arial"/>
      <family val="2"/>
    </font>
    <font>
      <sz val="12"/>
      <name val="Arial"/>
      <family val="2"/>
    </font>
    <font>
      <sz val="13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2"/>
      <name val="Times New Roman"/>
      <family val="1"/>
    </font>
    <font>
      <b/>
      <sz val="16"/>
      <name val="Arial"/>
      <family val="2"/>
    </font>
    <font>
      <b/>
      <sz val="12"/>
      <name val="Arial"/>
      <family val="2"/>
    </font>
    <font>
      <b/>
      <sz val="20"/>
      <name val="Arial"/>
      <family val="2"/>
    </font>
    <font>
      <i/>
      <sz val="2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indexed="22"/>
      </patternFill>
    </fill>
    <fill>
      <patternFill patternType="solid">
        <fgColor theme="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medium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medium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 style="medium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medium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/>
      <right/>
      <top style="thin">
        <color theme="3" tint="0.39997558519241921"/>
      </top>
      <bottom/>
      <diagonal/>
    </border>
    <border>
      <left/>
      <right style="medium">
        <color theme="4"/>
      </right>
      <top/>
      <bottom/>
      <diagonal/>
    </border>
    <border>
      <left/>
      <right style="medium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 style="medium">
        <color theme="3" tint="0.39997558519241921"/>
      </right>
      <top style="thin">
        <color theme="3" tint="0.39997558519241921"/>
      </top>
      <bottom/>
      <diagonal/>
    </border>
    <border>
      <left style="thin">
        <color theme="3" tint="0.39997558519241921"/>
      </left>
      <right style="medium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 style="medium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medium">
        <color theme="3" tint="0.39997558519241921"/>
      </right>
      <top style="thin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/>
      <top style="thin">
        <color theme="3" tint="0.39997558519241921"/>
      </top>
      <bottom style="medium">
        <color theme="3" tint="0.39997558519241921"/>
      </bottom>
      <diagonal/>
    </border>
    <border>
      <left/>
      <right style="medium">
        <color theme="3" tint="0.39997558519241921"/>
      </right>
      <top style="thin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 style="thin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thin">
        <color theme="3" tint="0.39997558519241921"/>
      </left>
      <right style="thin">
        <color theme="3" tint="0.39997558519241921"/>
      </right>
      <top/>
      <bottom style="thin">
        <color theme="3" tint="0.39997558519241921"/>
      </bottom>
      <diagonal/>
    </border>
    <border>
      <left style="thin">
        <color theme="3" tint="0.39997558519241921"/>
      </left>
      <right/>
      <top/>
      <bottom style="thin">
        <color theme="3" tint="0.39997558519241921"/>
      </bottom>
      <diagonal/>
    </border>
    <border>
      <left/>
      <right style="medium">
        <color theme="3" tint="0.39997558519241921"/>
      </right>
      <top/>
      <bottom style="thin">
        <color theme="3" tint="0.39997558519241921"/>
      </bottom>
      <diagonal/>
    </border>
    <border>
      <left/>
      <right/>
      <top style="medium">
        <color theme="4"/>
      </top>
      <bottom style="medium">
        <color theme="3" tint="0.39997558519241921"/>
      </bottom>
      <diagonal/>
    </border>
    <border>
      <left style="thin">
        <color theme="4"/>
      </left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 style="thin">
        <color indexed="6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thin">
        <color theme="3" tint="0.39997558519241921"/>
      </bottom>
      <diagonal/>
    </border>
    <border>
      <left style="medium">
        <color theme="3" tint="0.39997558519241921"/>
      </left>
      <right style="medium">
        <color theme="3" tint="0.39997558519241921"/>
      </right>
      <top style="medium">
        <color theme="3" tint="0.39997558519241921"/>
      </top>
      <bottom style="thin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/>
      <diagonal/>
    </border>
    <border>
      <left/>
      <right style="medium">
        <color theme="3" tint="0.39997558519241921"/>
      </right>
      <top style="medium">
        <color theme="3" tint="0.39997558519241921"/>
      </top>
      <bottom/>
      <diagonal/>
    </border>
    <border>
      <left style="medium">
        <color theme="3" tint="0.39997558519241921"/>
      </left>
      <right/>
      <top/>
      <bottom style="medium">
        <color theme="3" tint="0.39997558519241921"/>
      </bottom>
      <diagonal/>
    </border>
    <border>
      <left/>
      <right style="medium">
        <color theme="3" tint="0.39997558519241921"/>
      </right>
      <top/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/>
      <diagonal/>
    </border>
    <border>
      <left/>
      <right/>
      <top style="medium">
        <color theme="3" tint="0.39997558519241921"/>
      </top>
      <bottom style="thin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medium">
        <color theme="3" tint="0.39997558519241921"/>
      </bottom>
      <diagonal/>
    </border>
    <border>
      <left/>
      <right/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 style="medium">
        <color theme="3" tint="0.39997558519241921"/>
      </right>
      <top style="thin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medium">
        <color theme="3" tint="0.39997558519241921"/>
      </top>
      <bottom style="thin">
        <color theme="3" tint="0.39997558519241921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theme="4"/>
      </top>
      <bottom style="medium">
        <color theme="4"/>
      </bottom>
      <diagonal/>
    </border>
    <border>
      <left/>
      <right/>
      <top style="thin">
        <color theme="4"/>
      </top>
      <bottom style="medium">
        <color theme="4"/>
      </bottom>
      <diagonal/>
    </border>
    <border>
      <left/>
      <right style="thin">
        <color theme="4"/>
      </right>
      <top style="thin">
        <color theme="4"/>
      </top>
      <bottom style="medium">
        <color theme="4"/>
      </bottom>
      <diagonal/>
    </border>
    <border>
      <left/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 style="thin">
        <color theme="3" tint="0.39997558519241921"/>
      </top>
      <bottom style="medium">
        <color theme="3" tint="0.39997558519241921"/>
      </bottom>
      <diagonal/>
    </border>
    <border>
      <left style="medium">
        <color theme="3" tint="0.39997558519241921"/>
      </left>
      <right/>
      <top/>
      <bottom style="thin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  <border>
      <left style="medium">
        <color theme="3" tint="0.39997558519241921"/>
      </left>
      <right style="dotted">
        <color indexed="52"/>
      </right>
      <top style="medium">
        <color theme="3" tint="0.39997558519241921"/>
      </top>
      <bottom style="medium">
        <color theme="3" tint="0.39997558519241921"/>
      </bottom>
      <diagonal/>
    </border>
    <border>
      <left style="dotted">
        <color indexed="52"/>
      </left>
      <right style="dotted">
        <color indexed="52"/>
      </right>
      <top style="medium">
        <color theme="3" tint="0.39997558519241921"/>
      </top>
      <bottom style="medium">
        <color theme="3" tint="0.39997558519241921"/>
      </bottom>
      <diagonal/>
    </border>
    <border>
      <left style="dotted">
        <color indexed="52"/>
      </left>
      <right style="medium">
        <color theme="3" tint="0.39997558519241921"/>
      </right>
      <top style="medium">
        <color theme="3" tint="0.39997558519241921"/>
      </top>
      <bottom style="medium">
        <color theme="3" tint="0.39997558519241921"/>
      </bottom>
      <diagonal/>
    </border>
  </borders>
  <cellStyleXfs count="1">
    <xf numFmtId="0" fontId="0" fillId="0" borderId="0"/>
  </cellStyleXfs>
  <cellXfs count="221">
    <xf numFmtId="0" fontId="0" fillId="0" borderId="0" xfId="0"/>
    <xf numFmtId="0" fontId="6" fillId="0" borderId="0" xfId="0" applyFont="1" applyFill="1" applyBorder="1" applyAlignment="1" applyProtection="1">
      <alignment horizontal="left" vertical="center" wrapText="1"/>
      <protection hidden="1"/>
    </xf>
    <xf numFmtId="0" fontId="6" fillId="0" borderId="0" xfId="0" applyFont="1" applyFill="1" applyBorder="1" applyAlignment="1" applyProtection="1">
      <alignment horizontal="center" vertical="center" wrapText="1"/>
      <protection hidden="1"/>
    </xf>
    <xf numFmtId="0" fontId="2" fillId="3" borderId="4" xfId="0" applyFont="1" applyFill="1" applyBorder="1" applyAlignment="1" applyProtection="1">
      <alignment horizontal="left" vertical="center" wrapText="1"/>
      <protection hidden="1"/>
    </xf>
    <xf numFmtId="0" fontId="2" fillId="3" borderId="5" xfId="0" applyFont="1" applyFill="1" applyBorder="1" applyAlignment="1" applyProtection="1">
      <alignment horizontal="left" vertical="center" wrapText="1"/>
      <protection hidden="1"/>
    </xf>
    <xf numFmtId="0" fontId="2" fillId="3" borderId="6" xfId="0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 applyBorder="1" applyAlignment="1" applyProtection="1">
      <alignment vertical="center" wrapText="1"/>
      <protection hidden="1"/>
    </xf>
    <xf numFmtId="0" fontId="8" fillId="0" borderId="7" xfId="0" applyFont="1" applyBorder="1" applyAlignment="1" applyProtection="1">
      <alignment horizontal="center" vertical="center" wrapText="1"/>
      <protection locked="0"/>
    </xf>
    <xf numFmtId="0" fontId="2" fillId="0" borderId="0" xfId="0" applyFont="1" applyProtection="1"/>
    <xf numFmtId="0" fontId="2" fillId="0" borderId="0" xfId="0" applyFont="1" applyAlignment="1" applyProtection="1">
      <alignment horizontal="center"/>
    </xf>
    <xf numFmtId="0" fontId="2" fillId="0" borderId="8" xfId="0" applyFont="1" applyBorder="1" applyProtection="1"/>
    <xf numFmtId="0" fontId="2" fillId="0" borderId="9" xfId="0" applyFont="1" applyBorder="1" applyProtection="1"/>
    <xf numFmtId="0" fontId="2" fillId="0" borderId="0" xfId="0" applyFont="1" applyBorder="1" applyProtection="1"/>
    <xf numFmtId="0" fontId="2" fillId="0" borderId="10" xfId="0" applyFont="1" applyBorder="1" applyProtection="1"/>
    <xf numFmtId="0" fontId="2" fillId="0" borderId="10" xfId="0" applyFont="1" applyBorder="1" applyAlignment="1" applyProtection="1">
      <alignment horizontal="center"/>
    </xf>
    <xf numFmtId="0" fontId="7" fillId="0" borderId="0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wrapText="1"/>
    </xf>
    <xf numFmtId="0" fontId="6" fillId="2" borderId="0" xfId="0" applyFont="1" applyFill="1" applyBorder="1" applyAlignment="1" applyProtection="1">
      <alignment horizontal="right" vertical="center" wrapText="1"/>
    </xf>
    <xf numFmtId="0" fontId="9" fillId="0" borderId="11" xfId="0" applyFont="1" applyBorder="1" applyProtection="1"/>
    <xf numFmtId="0" fontId="8" fillId="0" borderId="7" xfId="0" applyFont="1" applyBorder="1" applyAlignment="1" applyProtection="1">
      <alignment horizontal="center" vertical="center" wrapText="1"/>
    </xf>
    <xf numFmtId="0" fontId="8" fillId="0" borderId="12" xfId="0" applyFont="1" applyBorder="1" applyAlignment="1" applyProtection="1">
      <alignment horizontal="center" vertical="center" wrapText="1"/>
    </xf>
    <xf numFmtId="0" fontId="9" fillId="0" borderId="0" xfId="0" applyFont="1" applyProtection="1"/>
    <xf numFmtId="0" fontId="8" fillId="0" borderId="13" xfId="0" applyFont="1" applyBorder="1" applyAlignment="1" applyProtection="1">
      <alignment horizontal="center" vertical="center" wrapText="1"/>
    </xf>
    <xf numFmtId="0" fontId="9" fillId="0" borderId="0" xfId="0" applyFont="1" applyBorder="1" applyProtection="1"/>
    <xf numFmtId="0" fontId="6" fillId="0" borderId="14" xfId="0" applyFont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6" fillId="0" borderId="16" xfId="0" applyFont="1" applyBorder="1" applyAlignment="1" applyProtection="1">
      <alignment horizontal="left" vertical="center" wrapText="1"/>
    </xf>
    <xf numFmtId="0" fontId="3" fillId="0" borderId="0" xfId="0" applyFont="1" applyProtection="1"/>
    <xf numFmtId="164" fontId="14" fillId="4" borderId="1" xfId="0" applyNumberFormat="1" applyFont="1" applyFill="1" applyBorder="1" applyAlignment="1" applyProtection="1">
      <alignment horizontal="center" vertical="top" wrapText="1"/>
      <protection locked="0"/>
    </xf>
    <xf numFmtId="164" fontId="13" fillId="4" borderId="1" xfId="0" applyNumberFormat="1" applyFont="1" applyFill="1" applyBorder="1" applyAlignment="1" applyProtection="1">
      <alignment horizontal="center" vertical="center"/>
      <protection locked="0"/>
    </xf>
    <xf numFmtId="164" fontId="14" fillId="4" borderId="1" xfId="0" applyNumberFormat="1" applyFont="1" applyFill="1" applyBorder="1" applyAlignment="1">
      <alignment horizontal="center" vertical="top" wrapText="1"/>
    </xf>
    <xf numFmtId="164" fontId="14" fillId="4" borderId="1" xfId="0" applyNumberFormat="1" applyFont="1" applyFill="1" applyBorder="1" applyAlignment="1">
      <alignment horizontal="center" vertical="center"/>
    </xf>
    <xf numFmtId="164" fontId="16" fillId="4" borderId="1" xfId="0" applyNumberFormat="1" applyFont="1" applyFill="1" applyBorder="1" applyAlignment="1">
      <alignment horizontal="center" vertical="top" wrapText="1"/>
    </xf>
    <xf numFmtId="0" fontId="17" fillId="0" borderId="7" xfId="0" applyFont="1" applyBorder="1" applyAlignment="1" applyProtection="1">
      <alignment horizontal="center" vertical="center" wrapText="1"/>
      <protection locked="0"/>
    </xf>
    <xf numFmtId="0" fontId="17" fillId="0" borderId="7" xfId="0" applyFont="1" applyBorder="1" applyAlignment="1" applyProtection="1">
      <alignment horizontal="center" vertical="center" wrapText="1"/>
    </xf>
    <xf numFmtId="0" fontId="17" fillId="0" borderId="12" xfId="0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center" vertical="center" wrapText="1"/>
    </xf>
    <xf numFmtId="164" fontId="16" fillId="4" borderId="1" xfId="0" applyNumberFormat="1" applyFont="1" applyFill="1" applyBorder="1" applyAlignment="1" applyProtection="1">
      <alignment horizontal="center" vertical="center"/>
      <protection locked="0"/>
    </xf>
    <xf numFmtId="164" fontId="16" fillId="4" borderId="1" xfId="0" applyNumberFormat="1" applyFont="1" applyFill="1" applyBorder="1" applyAlignment="1" applyProtection="1">
      <alignment horizontal="center" vertical="top" wrapText="1"/>
      <protection locked="0"/>
    </xf>
    <xf numFmtId="0" fontId="18" fillId="3" borderId="4" xfId="0" applyFont="1" applyFill="1" applyBorder="1" applyAlignment="1" applyProtection="1">
      <alignment horizontal="left" vertical="center" wrapText="1"/>
      <protection hidden="1"/>
    </xf>
    <xf numFmtId="0" fontId="19" fillId="0" borderId="14" xfId="0" applyFont="1" applyBorder="1" applyAlignment="1" applyProtection="1">
      <alignment horizontal="left" vertical="center" wrapText="1"/>
    </xf>
    <xf numFmtId="0" fontId="18" fillId="3" borderId="5" xfId="0" applyFont="1" applyFill="1" applyBorder="1" applyAlignment="1" applyProtection="1">
      <alignment horizontal="left" vertical="center" wrapText="1"/>
      <protection hidden="1"/>
    </xf>
    <xf numFmtId="0" fontId="19" fillId="0" borderId="15" xfId="0" applyFont="1" applyBorder="1" applyAlignment="1" applyProtection="1">
      <alignment horizontal="left" vertical="center" wrapText="1"/>
    </xf>
    <xf numFmtId="0" fontId="18" fillId="3" borderId="6" xfId="0" applyFont="1" applyFill="1" applyBorder="1" applyAlignment="1" applyProtection="1">
      <alignment horizontal="left" vertical="center" wrapText="1"/>
      <protection hidden="1"/>
    </xf>
    <xf numFmtId="0" fontId="19" fillId="0" borderId="16" xfId="0" applyFont="1" applyBorder="1" applyAlignment="1" applyProtection="1">
      <alignment horizontal="left" vertical="center" wrapText="1"/>
    </xf>
    <xf numFmtId="0" fontId="20" fillId="0" borderId="0" xfId="0" applyFont="1" applyProtection="1"/>
    <xf numFmtId="0" fontId="18" fillId="0" borderId="0" xfId="0" applyFont="1" applyProtection="1"/>
    <xf numFmtId="0" fontId="18" fillId="0" borderId="0" xfId="0" applyFont="1" applyAlignment="1" applyProtection="1">
      <alignment horizontal="center"/>
    </xf>
    <xf numFmtId="0" fontId="18" fillId="0" borderId="8" xfId="0" applyFont="1" applyBorder="1" applyProtection="1"/>
    <xf numFmtId="0" fontId="18" fillId="0" borderId="9" xfId="0" applyFont="1" applyBorder="1" applyProtection="1"/>
    <xf numFmtId="0" fontId="18" fillId="0" borderId="0" xfId="0" applyFont="1" applyBorder="1" applyProtection="1"/>
    <xf numFmtId="0" fontId="18" fillId="0" borderId="10" xfId="0" applyFont="1" applyBorder="1" applyProtection="1"/>
    <xf numFmtId="0" fontId="18" fillId="0" borderId="10" xfId="0" applyFont="1" applyBorder="1" applyAlignment="1" applyProtection="1">
      <alignment horizontal="center"/>
    </xf>
    <xf numFmtId="0" fontId="19" fillId="0" borderId="0" xfId="0" applyFont="1" applyFill="1" applyBorder="1" applyAlignment="1" applyProtection="1">
      <alignment horizontal="left" vertical="center" wrapText="1"/>
      <protection hidden="1"/>
    </xf>
    <xf numFmtId="0" fontId="25" fillId="0" borderId="0" xfId="0" applyFont="1" applyFill="1" applyBorder="1" applyAlignment="1" applyProtection="1">
      <alignment horizontal="left" vertical="center" wrapText="1"/>
    </xf>
    <xf numFmtId="0" fontId="19" fillId="0" borderId="0" xfId="0" applyFont="1" applyFill="1" applyBorder="1" applyAlignment="1" applyProtection="1">
      <alignment horizontal="center" vertical="center" wrapText="1"/>
      <protection hidden="1"/>
    </xf>
    <xf numFmtId="0" fontId="25" fillId="0" borderId="0" xfId="0" applyFont="1" applyFill="1" applyBorder="1" applyAlignment="1" applyProtection="1">
      <alignment horizontal="center" wrapText="1"/>
    </xf>
    <xf numFmtId="0" fontId="19" fillId="2" borderId="0" xfId="0" applyFont="1" applyFill="1" applyBorder="1" applyAlignment="1" applyProtection="1">
      <alignment horizontal="right" vertical="center" wrapText="1"/>
    </xf>
    <xf numFmtId="0" fontId="19" fillId="2" borderId="0" xfId="0" applyFont="1" applyFill="1" applyBorder="1" applyAlignment="1" applyProtection="1">
      <alignment vertical="center" wrapText="1"/>
      <protection hidden="1"/>
    </xf>
    <xf numFmtId="0" fontId="2" fillId="0" borderId="17" xfId="0" applyFont="1" applyBorder="1" applyAlignment="1" applyProtection="1">
      <alignment horizontal="center"/>
    </xf>
    <xf numFmtId="0" fontId="2" fillId="0" borderId="15" xfId="0" applyFont="1" applyBorder="1" applyAlignment="1" applyProtection="1">
      <alignment horizontal="center"/>
    </xf>
    <xf numFmtId="0" fontId="2" fillId="0" borderId="18" xfId="0" applyFont="1" applyBorder="1" applyAlignment="1" applyProtection="1"/>
    <xf numFmtId="0" fontId="2" fillId="0" borderId="12" xfId="0" applyFont="1" applyBorder="1" applyAlignment="1" applyProtection="1"/>
    <xf numFmtId="0" fontId="2" fillId="0" borderId="19" xfId="0" applyFont="1" applyBorder="1" applyAlignment="1" applyProtection="1"/>
    <xf numFmtId="0" fontId="2" fillId="0" borderId="20" xfId="0" applyFont="1" applyBorder="1" applyAlignment="1" applyProtection="1"/>
    <xf numFmtId="0" fontId="6" fillId="0" borderId="21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5" borderId="22" xfId="0" applyFont="1" applyFill="1" applyBorder="1" applyAlignment="1" applyProtection="1">
      <alignment horizontal="left" vertical="top" wrapText="1"/>
      <protection hidden="1"/>
    </xf>
    <xf numFmtId="0" fontId="6" fillId="5" borderId="23" xfId="0" applyFont="1" applyFill="1" applyBorder="1" applyAlignment="1" applyProtection="1">
      <alignment horizontal="left" vertical="top" wrapText="1"/>
      <protection hidden="1"/>
    </xf>
    <xf numFmtId="0" fontId="6" fillId="5" borderId="24" xfId="0" applyFont="1" applyFill="1" applyBorder="1" applyAlignment="1" applyProtection="1">
      <alignment horizontal="left" vertical="top" wrapText="1"/>
      <protection hidden="1"/>
    </xf>
    <xf numFmtId="0" fontId="2" fillId="0" borderId="25" xfId="0" applyFont="1" applyBorder="1" applyAlignment="1" applyProtection="1">
      <alignment horizontal="center"/>
    </xf>
    <xf numFmtId="0" fontId="2" fillId="0" borderId="14" xfId="0" applyFont="1" applyBorder="1" applyAlignment="1" applyProtection="1">
      <alignment horizontal="center"/>
    </xf>
    <xf numFmtId="0" fontId="2" fillId="0" borderId="26" xfId="0" applyFont="1" applyBorder="1" applyAlignment="1" applyProtection="1"/>
    <xf numFmtId="0" fontId="2" fillId="0" borderId="27" xfId="0" applyFont="1" applyBorder="1" applyAlignment="1" applyProtection="1"/>
    <xf numFmtId="0" fontId="15" fillId="0" borderId="29" xfId="0" applyFont="1" applyBorder="1" applyAlignment="1" applyProtection="1">
      <alignment horizontal="center" vertical="center" wrapText="1"/>
    </xf>
    <xf numFmtId="0" fontId="15" fillId="0" borderId="30" xfId="0" applyFont="1" applyBorder="1" applyAlignment="1" applyProtection="1">
      <alignment horizontal="center" vertical="center" wrapText="1"/>
    </xf>
    <xf numFmtId="0" fontId="15" fillId="0" borderId="12" xfId="0" applyFont="1" applyBorder="1" applyAlignment="1" applyProtection="1">
      <alignment horizontal="center" vertical="center" wrapText="1"/>
    </xf>
    <xf numFmtId="0" fontId="12" fillId="0" borderId="31" xfId="0" applyFont="1" applyBorder="1" applyAlignment="1" applyProtection="1">
      <alignment horizontal="center" vertical="center" wrapText="1" shrinkToFit="1"/>
    </xf>
    <xf numFmtId="0" fontId="12" fillId="0" borderId="32" xfId="0" applyFont="1" applyBorder="1" applyAlignment="1" applyProtection="1">
      <alignment horizontal="center" vertical="center" wrapText="1" shrinkToFit="1"/>
    </xf>
    <xf numFmtId="0" fontId="12" fillId="0" borderId="33" xfId="0" applyFont="1" applyBorder="1" applyAlignment="1" applyProtection="1">
      <alignment horizontal="center" vertical="center" wrapText="1" shrinkToFit="1"/>
    </xf>
    <xf numFmtId="0" fontId="2" fillId="0" borderId="28" xfId="0" applyFont="1" applyBorder="1" applyAlignment="1" applyProtection="1">
      <alignment horizontal="left" vertical="top" wrapText="1"/>
    </xf>
    <xf numFmtId="0" fontId="6" fillId="3" borderId="38" xfId="0" applyFont="1" applyFill="1" applyBorder="1" applyAlignment="1" applyProtection="1">
      <alignment horizontal="center" vertical="center" wrapText="1"/>
      <protection hidden="1"/>
    </xf>
    <xf numFmtId="0" fontId="6" fillId="3" borderId="39" xfId="0" applyFont="1" applyFill="1" applyBorder="1" applyAlignment="1" applyProtection="1">
      <alignment horizontal="center" vertical="center" wrapText="1"/>
      <protection hidden="1"/>
    </xf>
    <xf numFmtId="20" fontId="6" fillId="2" borderId="2" xfId="0" applyNumberFormat="1" applyFont="1" applyFill="1" applyBorder="1" applyAlignment="1" applyProtection="1">
      <alignment horizontal="left" vertical="center" wrapText="1"/>
    </xf>
    <xf numFmtId="20" fontId="6" fillId="2" borderId="3" xfId="0" applyNumberFormat="1" applyFont="1" applyFill="1" applyBorder="1" applyAlignment="1" applyProtection="1">
      <alignment horizontal="left" vertical="center" wrapText="1"/>
    </xf>
    <xf numFmtId="0" fontId="6" fillId="5" borderId="42" xfId="0" applyFont="1" applyFill="1" applyBorder="1" applyAlignment="1" applyProtection="1">
      <alignment horizontal="justify" vertical="center" wrapText="1"/>
      <protection hidden="1"/>
    </xf>
    <xf numFmtId="0" fontId="6" fillId="5" borderId="43" xfId="0" applyFont="1" applyFill="1" applyBorder="1" applyAlignment="1" applyProtection="1">
      <alignment horizontal="justify" vertical="center" wrapText="1"/>
      <protection hidden="1"/>
    </xf>
    <xf numFmtId="0" fontId="6" fillId="5" borderId="40" xfId="0" applyFont="1" applyFill="1" applyBorder="1" applyAlignment="1" applyProtection="1">
      <alignment horizontal="justify" vertical="center" wrapText="1"/>
      <protection hidden="1"/>
    </xf>
    <xf numFmtId="0" fontId="6" fillId="5" borderId="37" xfId="0" applyFont="1" applyFill="1" applyBorder="1" applyAlignment="1" applyProtection="1">
      <alignment horizontal="justify" vertical="center" wrapText="1"/>
      <protection hidden="1"/>
    </xf>
    <xf numFmtId="0" fontId="6" fillId="3" borderId="35" xfId="0" applyFont="1" applyFill="1" applyBorder="1" applyAlignment="1" applyProtection="1">
      <alignment horizontal="center" vertical="center" wrapText="1"/>
      <protection hidden="1"/>
    </xf>
    <xf numFmtId="0" fontId="6" fillId="3" borderId="44" xfId="0" applyFont="1" applyFill="1" applyBorder="1" applyAlignment="1" applyProtection="1">
      <alignment horizontal="center" vertical="center" wrapText="1"/>
      <protection hidden="1"/>
    </xf>
    <xf numFmtId="0" fontId="10" fillId="2" borderId="40" xfId="0" applyFont="1" applyFill="1" applyBorder="1" applyAlignment="1" applyProtection="1">
      <alignment horizontal="center" vertical="center" wrapText="1"/>
    </xf>
    <xf numFmtId="0" fontId="11" fillId="2" borderId="37" xfId="0" applyFont="1" applyFill="1" applyBorder="1" applyAlignment="1" applyProtection="1">
      <alignment horizontal="center" vertical="center" wrapText="1"/>
    </xf>
    <xf numFmtId="0" fontId="11" fillId="2" borderId="9" xfId="0" applyFont="1" applyFill="1" applyBorder="1" applyAlignment="1" applyProtection="1">
      <alignment horizontal="center" vertical="center" wrapText="1"/>
    </xf>
    <xf numFmtId="0" fontId="11" fillId="2" borderId="39" xfId="0" applyFont="1" applyFill="1" applyBorder="1" applyAlignment="1" applyProtection="1">
      <alignment horizontal="center" vertical="center" wrapText="1"/>
    </xf>
    <xf numFmtId="14" fontId="7" fillId="2" borderId="9" xfId="0" applyNumberFormat="1" applyFont="1" applyFill="1" applyBorder="1" applyAlignment="1" applyProtection="1">
      <alignment vertical="center" wrapText="1"/>
    </xf>
    <xf numFmtId="0" fontId="6" fillId="3" borderId="34" xfId="0" applyFont="1" applyFill="1" applyBorder="1" applyAlignment="1" applyProtection="1">
      <alignment horizontal="center" vertical="center" wrapText="1"/>
      <protection hidden="1"/>
    </xf>
    <xf numFmtId="0" fontId="6" fillId="3" borderId="12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right" vertical="center" wrapText="1"/>
    </xf>
    <xf numFmtId="0" fontId="6" fillId="3" borderId="7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Border="1" applyAlignment="1" applyProtection="1">
      <alignment horizontal="left" vertical="center" wrapText="1"/>
      <protection hidden="1"/>
    </xf>
    <xf numFmtId="0" fontId="6" fillId="5" borderId="42" xfId="0" applyFont="1" applyFill="1" applyBorder="1" applyAlignment="1" applyProtection="1">
      <alignment horizontal="center" vertical="center" wrapText="1"/>
      <protection hidden="1"/>
    </xf>
    <xf numFmtId="0" fontId="6" fillId="5" borderId="43" xfId="0" applyFont="1" applyFill="1" applyBorder="1" applyAlignment="1" applyProtection="1">
      <alignment horizontal="center" vertical="center" wrapText="1"/>
      <protection hidden="1"/>
    </xf>
    <xf numFmtId="0" fontId="6" fillId="5" borderId="50" xfId="0" applyFont="1" applyFill="1" applyBorder="1" applyAlignment="1" applyProtection="1">
      <alignment horizontal="center" vertical="center" wrapText="1"/>
      <protection hidden="1"/>
    </xf>
    <xf numFmtId="0" fontId="6" fillId="3" borderId="35" xfId="0" applyFont="1" applyFill="1" applyBorder="1" applyAlignment="1" applyProtection="1">
      <alignment horizontal="center" wrapText="1"/>
      <protection hidden="1"/>
    </xf>
    <xf numFmtId="0" fontId="6" fillId="3" borderId="7" xfId="0" applyFont="1" applyFill="1" applyBorder="1" applyAlignment="1" applyProtection="1">
      <alignment horizontal="center" wrapText="1"/>
      <protection hidden="1"/>
    </xf>
    <xf numFmtId="0" fontId="6" fillId="3" borderId="36" xfId="0" applyFont="1" applyFill="1" applyBorder="1" applyAlignment="1" applyProtection="1">
      <alignment horizontal="center" vertical="center" wrapText="1"/>
      <protection hidden="1"/>
    </xf>
    <xf numFmtId="0" fontId="6" fillId="3" borderId="40" xfId="0" applyFont="1" applyFill="1" applyBorder="1" applyAlignment="1" applyProtection="1">
      <alignment horizontal="center" vertical="center" wrapText="1"/>
      <protection hidden="1"/>
    </xf>
    <xf numFmtId="0" fontId="6" fillId="3" borderId="37" xfId="0" applyFont="1" applyFill="1" applyBorder="1" applyAlignment="1" applyProtection="1">
      <alignment horizontal="center" vertical="center" wrapText="1"/>
      <protection hidden="1"/>
    </xf>
    <xf numFmtId="0" fontId="6" fillId="3" borderId="52" xfId="0" applyFont="1" applyFill="1" applyBorder="1" applyAlignment="1" applyProtection="1">
      <alignment horizontal="center" vertical="center" wrapText="1"/>
      <protection hidden="1"/>
    </xf>
    <xf numFmtId="0" fontId="6" fillId="3" borderId="53" xfId="0" applyFont="1" applyFill="1" applyBorder="1" applyAlignment="1" applyProtection="1">
      <alignment horizontal="center" vertical="center" wrapText="1"/>
      <protection hidden="1"/>
    </xf>
    <xf numFmtId="0" fontId="6" fillId="3" borderId="27" xfId="0" applyFont="1" applyFill="1" applyBorder="1" applyAlignment="1" applyProtection="1">
      <alignment horizontal="center" vertical="center" wrapText="1"/>
      <protection hidden="1"/>
    </xf>
    <xf numFmtId="0" fontId="17" fillId="0" borderId="33" xfId="0" applyFont="1" applyBorder="1" applyAlignment="1" applyProtection="1">
      <alignment horizontal="center" vertical="center" wrapText="1" shrinkToFit="1"/>
    </xf>
    <xf numFmtId="0" fontId="17" fillId="0" borderId="46" xfId="0" applyFont="1" applyBorder="1" applyAlignment="1" applyProtection="1">
      <alignment horizontal="center" vertical="center" wrapText="1" shrinkToFit="1"/>
    </xf>
    <xf numFmtId="0" fontId="17" fillId="0" borderId="29" xfId="0" applyFont="1" applyBorder="1" applyAlignment="1" applyProtection="1">
      <alignment horizontal="center" vertical="center" shrinkToFit="1"/>
    </xf>
    <xf numFmtId="0" fontId="17" fillId="0" borderId="30" xfId="0" applyFont="1" applyBorder="1" applyAlignment="1" applyProtection="1">
      <alignment horizontal="center" vertical="center" shrinkToFit="1"/>
    </xf>
    <xf numFmtId="0" fontId="17" fillId="0" borderId="12" xfId="0" applyFont="1" applyBorder="1" applyAlignment="1" applyProtection="1">
      <alignment horizontal="center" vertical="center" shrinkToFit="1"/>
    </xf>
    <xf numFmtId="0" fontId="4" fillId="0" borderId="36" xfId="0" applyFont="1" applyBorder="1" applyAlignment="1" applyProtection="1">
      <alignment horizontal="center" vertical="top" wrapText="1"/>
      <protection hidden="1"/>
    </xf>
    <xf numFmtId="0" fontId="4" fillId="0" borderId="37" xfId="0" applyFont="1" applyBorder="1" applyAlignment="1" applyProtection="1">
      <alignment horizontal="center" vertical="top" wrapText="1"/>
      <protection hidden="1"/>
    </xf>
    <xf numFmtId="0" fontId="4" fillId="0" borderId="38" xfId="0" applyFont="1" applyBorder="1" applyAlignment="1" applyProtection="1">
      <alignment horizontal="center" vertical="top" wrapText="1"/>
      <protection hidden="1"/>
    </xf>
    <xf numFmtId="0" fontId="4" fillId="0" borderId="39" xfId="0" applyFont="1" applyBorder="1" applyAlignment="1" applyProtection="1">
      <alignment horizontal="center" vertical="top" wrapText="1"/>
      <protection hidden="1"/>
    </xf>
    <xf numFmtId="0" fontId="4" fillId="0" borderId="36" xfId="0" applyFont="1" applyBorder="1" applyAlignment="1" applyProtection="1">
      <alignment horizontal="center" vertical="top"/>
    </xf>
    <xf numFmtId="0" fontId="4" fillId="0" borderId="40" xfId="0" applyFont="1" applyBorder="1" applyAlignment="1" applyProtection="1">
      <alignment horizontal="center" vertical="top"/>
    </xf>
    <xf numFmtId="0" fontId="4" fillId="0" borderId="37" xfId="0" applyFont="1" applyBorder="1" applyAlignment="1" applyProtection="1">
      <alignment horizontal="center" vertical="top"/>
    </xf>
    <xf numFmtId="0" fontId="4" fillId="0" borderId="38" xfId="0" applyFont="1" applyBorder="1" applyAlignment="1" applyProtection="1">
      <alignment horizontal="center" vertical="top"/>
    </xf>
    <xf numFmtId="0" fontId="4" fillId="0" borderId="9" xfId="0" applyFont="1" applyBorder="1" applyAlignment="1" applyProtection="1">
      <alignment horizontal="center" vertical="top"/>
    </xf>
    <xf numFmtId="0" fontId="4" fillId="0" borderId="39" xfId="0" applyFont="1" applyBorder="1" applyAlignment="1" applyProtection="1">
      <alignment horizontal="center" vertical="top"/>
    </xf>
    <xf numFmtId="0" fontId="7" fillId="2" borderId="41" xfId="0" applyFont="1" applyFill="1" applyBorder="1" applyAlignment="1" applyProtection="1">
      <alignment vertical="center" wrapText="1"/>
    </xf>
    <xf numFmtId="0" fontId="2" fillId="0" borderId="0" xfId="0" applyFont="1" applyBorder="1" applyAlignment="1" applyProtection="1">
      <alignment horizontal="center"/>
    </xf>
    <xf numFmtId="0" fontId="18" fillId="0" borderId="17" xfId="0" applyFont="1" applyBorder="1" applyAlignment="1" applyProtection="1">
      <alignment horizontal="center"/>
    </xf>
    <xf numFmtId="0" fontId="18" fillId="0" borderId="15" xfId="0" applyFont="1" applyBorder="1" applyAlignment="1" applyProtection="1">
      <alignment horizontal="center"/>
    </xf>
    <xf numFmtId="0" fontId="18" fillId="0" borderId="18" xfId="0" applyFont="1" applyBorder="1" applyAlignment="1" applyProtection="1"/>
    <xf numFmtId="0" fontId="18" fillId="0" borderId="12" xfId="0" applyFont="1" applyBorder="1" applyAlignment="1" applyProtection="1"/>
    <xf numFmtId="0" fontId="19" fillId="0" borderId="21" xfId="0" applyFont="1" applyBorder="1" applyAlignment="1" applyProtection="1">
      <alignment horizontal="center" vertical="center" wrapText="1"/>
    </xf>
    <xf numFmtId="0" fontId="19" fillId="0" borderId="16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/>
    <xf numFmtId="0" fontId="18" fillId="0" borderId="20" xfId="0" applyFont="1" applyBorder="1" applyAlignment="1" applyProtection="1"/>
    <xf numFmtId="0" fontId="19" fillId="5" borderId="22" xfId="0" applyFont="1" applyFill="1" applyBorder="1" applyAlignment="1" applyProtection="1">
      <alignment horizontal="left" vertical="top" wrapText="1"/>
      <protection hidden="1"/>
    </xf>
    <xf numFmtId="0" fontId="19" fillId="5" borderId="24" xfId="0" applyFont="1" applyFill="1" applyBorder="1" applyAlignment="1" applyProtection="1">
      <alignment horizontal="left" vertical="top" wrapText="1"/>
      <protection hidden="1"/>
    </xf>
    <xf numFmtId="0" fontId="19" fillId="5" borderId="23" xfId="0" applyFont="1" applyFill="1" applyBorder="1" applyAlignment="1" applyProtection="1">
      <alignment horizontal="left" vertical="top" wrapText="1"/>
      <protection hidden="1"/>
    </xf>
    <xf numFmtId="0" fontId="18" fillId="0" borderId="25" xfId="0" applyFont="1" applyBorder="1" applyAlignment="1" applyProtection="1">
      <alignment horizontal="center"/>
    </xf>
    <xf numFmtId="0" fontId="18" fillId="0" borderId="14" xfId="0" applyFont="1" applyBorder="1" applyAlignment="1" applyProtection="1">
      <alignment horizontal="center"/>
    </xf>
    <xf numFmtId="0" fontId="18" fillId="0" borderId="26" xfId="0" applyFont="1" applyBorder="1" applyAlignment="1" applyProtection="1"/>
    <xf numFmtId="0" fontId="18" fillId="0" borderId="27" xfId="0" applyFont="1" applyBorder="1" applyAlignment="1" applyProtection="1"/>
    <xf numFmtId="0" fontId="18" fillId="0" borderId="28" xfId="0" applyFont="1" applyBorder="1" applyAlignment="1" applyProtection="1">
      <alignment horizontal="left" vertical="top" wrapText="1"/>
    </xf>
    <xf numFmtId="0" fontId="6" fillId="3" borderId="45" xfId="0" applyFont="1" applyFill="1" applyBorder="1" applyAlignment="1" applyProtection="1">
      <alignment horizontal="center" vertical="center" wrapText="1"/>
      <protection hidden="1"/>
    </xf>
    <xf numFmtId="0" fontId="6" fillId="3" borderId="51" xfId="0" applyFont="1" applyFill="1" applyBorder="1" applyAlignment="1" applyProtection="1">
      <alignment horizontal="center" vertical="center" wrapText="1"/>
      <protection hidden="1"/>
    </xf>
    <xf numFmtId="0" fontId="6" fillId="3" borderId="42" xfId="0" applyFont="1" applyFill="1" applyBorder="1" applyAlignment="1" applyProtection="1">
      <alignment horizontal="center" vertical="center" wrapText="1"/>
      <protection hidden="1"/>
    </xf>
    <xf numFmtId="0" fontId="6" fillId="3" borderId="50" xfId="0" applyFont="1" applyFill="1" applyBorder="1" applyAlignment="1" applyProtection="1">
      <alignment horizontal="center" vertical="center" wrapText="1"/>
      <protection hidden="1"/>
    </xf>
    <xf numFmtId="0" fontId="17" fillId="0" borderId="31" xfId="0" applyFont="1" applyBorder="1" applyAlignment="1" applyProtection="1">
      <alignment horizontal="center" vertical="center" wrapText="1" shrinkToFit="1"/>
    </xf>
    <xf numFmtId="0" fontId="17" fillId="0" borderId="32" xfId="0" applyFont="1" applyBorder="1" applyAlignment="1" applyProtection="1">
      <alignment horizontal="center" vertical="center" wrapText="1" shrinkToFit="1"/>
    </xf>
    <xf numFmtId="0" fontId="17" fillId="0" borderId="47" xfId="0" applyFont="1" applyBorder="1" applyAlignment="1" applyProtection="1">
      <alignment horizontal="center" vertical="center" wrapText="1" shrinkToFit="1"/>
    </xf>
    <xf numFmtId="0" fontId="17" fillId="0" borderId="48" xfId="0" applyFont="1" applyBorder="1" applyAlignment="1" applyProtection="1">
      <alignment horizontal="center" vertical="center" wrapText="1" shrinkToFit="1"/>
    </xf>
    <xf numFmtId="0" fontId="17" fillId="0" borderId="49" xfId="0" applyFont="1" applyBorder="1" applyAlignment="1" applyProtection="1">
      <alignment horizontal="center" vertical="center" wrapText="1" shrinkToFit="1"/>
    </xf>
    <xf numFmtId="0" fontId="21" fillId="2" borderId="45" xfId="0" applyFont="1" applyFill="1" applyBorder="1" applyAlignment="1" applyProtection="1">
      <alignment horizontal="center" vertical="center"/>
      <protection hidden="1"/>
    </xf>
    <xf numFmtId="0" fontId="21" fillId="2" borderId="41" xfId="0" applyFont="1" applyFill="1" applyBorder="1" applyAlignment="1" applyProtection="1">
      <alignment horizontal="center" vertical="center"/>
      <protection hidden="1"/>
    </xf>
    <xf numFmtId="0" fontId="21" fillId="2" borderId="34" xfId="0" applyFont="1" applyFill="1" applyBorder="1" applyAlignment="1" applyProtection="1">
      <alignment horizontal="center" vertical="center"/>
      <protection hidden="1"/>
    </xf>
    <xf numFmtId="0" fontId="22" fillId="0" borderId="36" xfId="0" applyFont="1" applyBorder="1" applyAlignment="1" applyProtection="1">
      <alignment horizontal="center" vertical="top" wrapText="1"/>
      <protection hidden="1"/>
    </xf>
    <xf numFmtId="0" fontId="22" fillId="0" borderId="37" xfId="0" applyFont="1" applyBorder="1" applyAlignment="1" applyProtection="1">
      <alignment horizontal="center" vertical="top" wrapText="1"/>
      <protection hidden="1"/>
    </xf>
    <xf numFmtId="0" fontId="22" fillId="0" borderId="38" xfId="0" applyFont="1" applyBorder="1" applyAlignment="1" applyProtection="1">
      <alignment horizontal="center" vertical="top" wrapText="1"/>
      <protection hidden="1"/>
    </xf>
    <xf numFmtId="0" fontId="22" fillId="0" borderId="39" xfId="0" applyFont="1" applyBorder="1" applyAlignment="1" applyProtection="1">
      <alignment horizontal="center" vertical="top" wrapText="1"/>
      <protection hidden="1"/>
    </xf>
    <xf numFmtId="0" fontId="6" fillId="3" borderId="54" xfId="0" applyFont="1" applyFill="1" applyBorder="1" applyAlignment="1" applyProtection="1">
      <alignment wrapText="1"/>
    </xf>
    <xf numFmtId="0" fontId="6" fillId="3" borderId="55" xfId="0" applyFont="1" applyFill="1" applyBorder="1" applyAlignment="1" applyProtection="1">
      <alignment wrapText="1"/>
    </xf>
    <xf numFmtId="0" fontId="6" fillId="3" borderId="56" xfId="0" applyFont="1" applyFill="1" applyBorder="1" applyAlignment="1" applyProtection="1">
      <alignment wrapText="1"/>
    </xf>
    <xf numFmtId="20" fontId="19" fillId="2" borderId="2" xfId="0" applyNumberFormat="1" applyFont="1" applyFill="1" applyBorder="1" applyAlignment="1" applyProtection="1">
      <alignment horizontal="left" vertical="center" wrapText="1"/>
    </xf>
    <xf numFmtId="20" fontId="19" fillId="2" borderId="3" xfId="0" applyNumberFormat="1" applyFont="1" applyFill="1" applyBorder="1" applyAlignment="1" applyProtection="1">
      <alignment horizontal="left" vertical="center" wrapText="1"/>
    </xf>
    <xf numFmtId="0" fontId="19" fillId="3" borderId="54" xfId="0" applyFont="1" applyFill="1" applyBorder="1" applyAlignment="1" applyProtection="1">
      <alignment wrapText="1"/>
    </xf>
    <xf numFmtId="0" fontId="19" fillId="3" borderId="55" xfId="0" applyFont="1" applyFill="1" applyBorder="1" applyAlignment="1" applyProtection="1">
      <alignment wrapText="1"/>
    </xf>
    <xf numFmtId="0" fontId="19" fillId="3" borderId="56" xfId="0" applyFont="1" applyFill="1" applyBorder="1" applyAlignment="1" applyProtection="1">
      <alignment wrapText="1"/>
    </xf>
    <xf numFmtId="0" fontId="19" fillId="2" borderId="0" xfId="0" applyFont="1" applyFill="1" applyBorder="1" applyAlignment="1" applyProtection="1">
      <alignment horizontal="right" vertical="center" wrapText="1"/>
    </xf>
    <xf numFmtId="0" fontId="19" fillId="2" borderId="0" xfId="0" applyFont="1" applyFill="1" applyBorder="1" applyAlignment="1" applyProtection="1">
      <alignment horizontal="left" vertical="center" wrapText="1"/>
      <protection hidden="1"/>
    </xf>
    <xf numFmtId="0" fontId="19" fillId="5" borderId="42" xfId="0" applyFont="1" applyFill="1" applyBorder="1" applyAlignment="1" applyProtection="1">
      <alignment horizontal="center" vertical="center" wrapText="1"/>
      <protection hidden="1"/>
    </xf>
    <xf numFmtId="0" fontId="19" fillId="5" borderId="43" xfId="0" applyFont="1" applyFill="1" applyBorder="1" applyAlignment="1" applyProtection="1">
      <alignment horizontal="center" vertical="center" wrapText="1"/>
      <protection hidden="1"/>
    </xf>
    <xf numFmtId="0" fontId="19" fillId="5" borderId="50" xfId="0" applyFont="1" applyFill="1" applyBorder="1" applyAlignment="1" applyProtection="1">
      <alignment horizontal="center" vertical="center" wrapText="1"/>
      <protection hidden="1"/>
    </xf>
    <xf numFmtId="0" fontId="5" fillId="2" borderId="45" xfId="0" applyFont="1" applyFill="1" applyBorder="1" applyAlignment="1" applyProtection="1">
      <alignment horizontal="center" vertical="center"/>
      <protection hidden="1"/>
    </xf>
    <xf numFmtId="0" fontId="5" fillId="2" borderId="41" xfId="0" applyFont="1" applyFill="1" applyBorder="1" applyAlignment="1" applyProtection="1">
      <alignment horizontal="center" vertical="center"/>
      <protection hidden="1"/>
    </xf>
    <xf numFmtId="0" fontId="5" fillId="2" borderId="34" xfId="0" applyFont="1" applyFill="1" applyBorder="1" applyAlignment="1" applyProtection="1">
      <alignment horizontal="center" vertical="center"/>
      <protection hidden="1"/>
    </xf>
    <xf numFmtId="0" fontId="19" fillId="3" borderId="34" xfId="0" applyFont="1" applyFill="1" applyBorder="1" applyAlignment="1" applyProtection="1">
      <alignment horizontal="center" vertical="center" wrapText="1"/>
      <protection hidden="1"/>
    </xf>
    <xf numFmtId="0" fontId="19" fillId="3" borderId="12" xfId="0" applyFont="1" applyFill="1" applyBorder="1" applyAlignment="1" applyProtection="1">
      <alignment horizontal="center" vertical="center" wrapText="1"/>
      <protection hidden="1"/>
    </xf>
    <xf numFmtId="0" fontId="19" fillId="3" borderId="35" xfId="0" applyFont="1" applyFill="1" applyBorder="1" applyAlignment="1" applyProtection="1">
      <alignment horizontal="center" vertical="center" wrapText="1"/>
      <protection hidden="1"/>
    </xf>
    <xf numFmtId="0" fontId="19" fillId="3" borderId="7" xfId="0" applyFont="1" applyFill="1" applyBorder="1" applyAlignment="1" applyProtection="1">
      <alignment horizontal="center" vertical="center" wrapText="1"/>
      <protection hidden="1"/>
    </xf>
    <xf numFmtId="0" fontId="22" fillId="0" borderId="36" xfId="0" applyFont="1" applyBorder="1" applyAlignment="1" applyProtection="1">
      <alignment horizontal="center" vertical="top"/>
    </xf>
    <xf numFmtId="0" fontId="22" fillId="0" borderId="40" xfId="0" applyFont="1" applyBorder="1" applyAlignment="1" applyProtection="1">
      <alignment horizontal="center" vertical="top"/>
    </xf>
    <xf numFmtId="0" fontId="22" fillId="0" borderId="37" xfId="0" applyFont="1" applyBorder="1" applyAlignment="1" applyProtection="1">
      <alignment horizontal="center" vertical="top"/>
    </xf>
    <xf numFmtId="0" fontId="22" fillId="0" borderId="38" xfId="0" applyFont="1" applyBorder="1" applyAlignment="1" applyProtection="1">
      <alignment horizontal="center" vertical="top"/>
    </xf>
    <xf numFmtId="0" fontId="22" fillId="0" borderId="9" xfId="0" applyFont="1" applyBorder="1" applyAlignment="1" applyProtection="1">
      <alignment horizontal="center" vertical="top"/>
    </xf>
    <xf numFmtId="0" fontId="22" fillId="0" borderId="39" xfId="0" applyFont="1" applyBorder="1" applyAlignment="1" applyProtection="1">
      <alignment horizontal="center" vertical="top"/>
    </xf>
    <xf numFmtId="0" fontId="18" fillId="0" borderId="0" xfId="0" applyFont="1" applyBorder="1" applyAlignment="1" applyProtection="1">
      <alignment horizontal="center"/>
    </xf>
    <xf numFmtId="0" fontId="19" fillId="5" borderId="42" xfId="0" applyFont="1" applyFill="1" applyBorder="1" applyAlignment="1" applyProtection="1">
      <alignment horizontal="justify" vertical="center" wrapText="1"/>
      <protection hidden="1"/>
    </xf>
    <xf numFmtId="0" fontId="19" fillId="5" borderId="43" xfId="0" applyFont="1" applyFill="1" applyBorder="1" applyAlignment="1" applyProtection="1">
      <alignment horizontal="justify" vertical="center" wrapText="1"/>
      <protection hidden="1"/>
    </xf>
    <xf numFmtId="0" fontId="19" fillId="5" borderId="40" xfId="0" applyFont="1" applyFill="1" applyBorder="1" applyAlignment="1" applyProtection="1">
      <alignment horizontal="justify" vertical="center" wrapText="1"/>
      <protection hidden="1"/>
    </xf>
    <xf numFmtId="0" fontId="19" fillId="5" borderId="37" xfId="0" applyFont="1" applyFill="1" applyBorder="1" applyAlignment="1" applyProtection="1">
      <alignment horizontal="justify" vertical="center" wrapText="1"/>
      <protection hidden="1"/>
    </xf>
    <xf numFmtId="0" fontId="19" fillId="3" borderId="44" xfId="0" applyFont="1" applyFill="1" applyBorder="1" applyAlignment="1" applyProtection="1">
      <alignment horizontal="center" vertical="center" wrapText="1"/>
      <protection hidden="1"/>
    </xf>
    <xf numFmtId="0" fontId="23" fillId="2" borderId="40" xfId="0" applyFont="1" applyFill="1" applyBorder="1" applyAlignment="1" applyProtection="1">
      <alignment horizontal="center" vertical="center" wrapText="1"/>
    </xf>
    <xf numFmtId="0" fontId="24" fillId="2" borderId="37" xfId="0" applyFont="1" applyFill="1" applyBorder="1" applyAlignment="1" applyProtection="1">
      <alignment horizontal="center" vertical="center" wrapText="1"/>
    </xf>
    <xf numFmtId="0" fontId="24" fillId="2" borderId="9" xfId="0" applyFont="1" applyFill="1" applyBorder="1" applyAlignment="1" applyProtection="1">
      <alignment horizontal="center" vertical="center" wrapText="1"/>
    </xf>
    <xf numFmtId="0" fontId="24" fillId="2" borderId="39" xfId="0" applyFont="1" applyFill="1" applyBorder="1" applyAlignment="1" applyProtection="1">
      <alignment horizontal="center" vertical="center" wrapText="1"/>
    </xf>
    <xf numFmtId="0" fontId="19" fillId="3" borderId="42" xfId="0" applyFont="1" applyFill="1" applyBorder="1" applyAlignment="1" applyProtection="1">
      <alignment horizontal="center" vertical="center" wrapText="1"/>
      <protection hidden="1"/>
    </xf>
    <xf numFmtId="0" fontId="19" fillId="3" borderId="50" xfId="0" applyFont="1" applyFill="1" applyBorder="1" applyAlignment="1" applyProtection="1">
      <alignment horizontal="center" vertical="center" wrapText="1"/>
      <protection hidden="1"/>
    </xf>
    <xf numFmtId="0" fontId="25" fillId="2" borderId="41" xfId="0" applyFont="1" applyFill="1" applyBorder="1" applyAlignment="1" applyProtection="1">
      <alignment vertical="center" wrapText="1"/>
    </xf>
    <xf numFmtId="0" fontId="19" fillId="3" borderId="45" xfId="0" applyFont="1" applyFill="1" applyBorder="1" applyAlignment="1" applyProtection="1">
      <alignment horizontal="center" vertical="center" wrapText="1"/>
      <protection hidden="1"/>
    </xf>
    <xf numFmtId="0" fontId="19" fillId="3" borderId="51" xfId="0" applyFont="1" applyFill="1" applyBorder="1" applyAlignment="1" applyProtection="1">
      <alignment horizontal="center" vertical="center" wrapText="1"/>
      <protection hidden="1"/>
    </xf>
    <xf numFmtId="0" fontId="19" fillId="3" borderId="38" xfId="0" applyFont="1" applyFill="1" applyBorder="1" applyAlignment="1" applyProtection="1">
      <alignment horizontal="center" vertical="center" wrapText="1"/>
      <protection hidden="1"/>
    </xf>
    <xf numFmtId="0" fontId="19" fillId="3" borderId="39" xfId="0" applyFont="1" applyFill="1" applyBorder="1" applyAlignment="1" applyProtection="1">
      <alignment horizontal="center" vertical="center" wrapText="1"/>
      <protection hidden="1"/>
    </xf>
    <xf numFmtId="14" fontId="25" fillId="2" borderId="9" xfId="0" applyNumberFormat="1" applyFont="1" applyFill="1" applyBorder="1" applyAlignment="1" applyProtection="1">
      <alignment vertical="center" wrapText="1"/>
    </xf>
    <xf numFmtId="0" fontId="19" fillId="3" borderId="35" xfId="0" applyFont="1" applyFill="1" applyBorder="1" applyAlignment="1" applyProtection="1">
      <alignment horizontal="center" wrapText="1"/>
      <protection hidden="1"/>
    </xf>
    <xf numFmtId="0" fontId="19" fillId="3" borderId="7" xfId="0" applyFont="1" applyFill="1" applyBorder="1" applyAlignment="1" applyProtection="1">
      <alignment horizontal="center" wrapText="1"/>
      <protection hidden="1"/>
    </xf>
    <xf numFmtId="0" fontId="19" fillId="3" borderId="36" xfId="0" applyFont="1" applyFill="1" applyBorder="1" applyAlignment="1" applyProtection="1">
      <alignment horizontal="center" vertical="center" wrapText="1"/>
      <protection hidden="1"/>
    </xf>
    <xf numFmtId="0" fontId="19" fillId="3" borderId="40" xfId="0" applyFont="1" applyFill="1" applyBorder="1" applyAlignment="1" applyProtection="1">
      <alignment horizontal="center" vertical="center" wrapText="1"/>
      <protection hidden="1"/>
    </xf>
    <xf numFmtId="0" fontId="19" fillId="3" borderId="37" xfId="0" applyFont="1" applyFill="1" applyBorder="1" applyAlignment="1" applyProtection="1">
      <alignment horizontal="center" vertical="center" wrapText="1"/>
      <protection hidden="1"/>
    </xf>
    <xf numFmtId="0" fontId="19" fillId="3" borderId="52" xfId="0" applyFont="1" applyFill="1" applyBorder="1" applyAlignment="1" applyProtection="1">
      <alignment horizontal="center" vertical="center" wrapText="1"/>
      <protection hidden="1"/>
    </xf>
    <xf numFmtId="0" fontId="19" fillId="3" borderId="53" xfId="0" applyFont="1" applyFill="1" applyBorder="1" applyAlignment="1" applyProtection="1">
      <alignment horizontal="center" vertical="center" wrapText="1"/>
      <protection hidden="1"/>
    </xf>
    <xf numFmtId="0" fontId="19" fillId="3" borderId="27" xfId="0" applyFont="1" applyFill="1" applyBorder="1" applyAlignment="1" applyProtection="1">
      <alignment horizontal="center" vertical="center" wrapText="1"/>
      <protection hidden="1"/>
    </xf>
    <xf numFmtId="0" fontId="12" fillId="0" borderId="46" xfId="0" applyFont="1" applyBorder="1" applyAlignment="1" applyProtection="1">
      <alignment horizontal="center" vertical="center" wrapText="1" shrinkToFit="1"/>
    </xf>
    <xf numFmtId="0" fontId="15" fillId="0" borderId="29" xfId="0" applyFont="1" applyBorder="1" applyAlignment="1" applyProtection="1">
      <alignment horizontal="center" vertical="center" shrinkToFit="1"/>
    </xf>
    <xf numFmtId="0" fontId="15" fillId="0" borderId="30" xfId="0" applyFont="1" applyBorder="1" applyAlignment="1" applyProtection="1">
      <alignment horizontal="center" vertical="center" shrinkToFit="1"/>
    </xf>
    <xf numFmtId="0" fontId="15" fillId="0" borderId="12" xfId="0" applyFont="1" applyBorder="1" applyAlignment="1" applyProtection="1">
      <alignment horizontal="center" vertical="center" shrinkToFit="1"/>
    </xf>
    <xf numFmtId="0" fontId="12" fillId="0" borderId="47" xfId="0" applyFont="1" applyBorder="1" applyAlignment="1" applyProtection="1">
      <alignment horizontal="center" vertical="center" wrapText="1" shrinkToFit="1"/>
    </xf>
    <xf numFmtId="0" fontId="12" fillId="0" borderId="48" xfId="0" applyFont="1" applyBorder="1" applyAlignment="1" applyProtection="1">
      <alignment horizontal="center" vertical="center" wrapText="1" shrinkToFit="1"/>
    </xf>
    <xf numFmtId="0" fontId="12" fillId="0" borderId="49" xfId="0" applyFont="1" applyBorder="1" applyAlignment="1" applyProtection="1">
      <alignment horizontal="center" vertical="center" wrapText="1" shrinkToFit="1"/>
    </xf>
    <xf numFmtId="164" fontId="14" fillId="6" borderId="1" xfId="0" applyNumberFormat="1" applyFont="1" applyFill="1" applyBorder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99"/>
      <color rgb="FFFFFF66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466725</xdr:colOff>
      <xdr:row>1</xdr:row>
      <xdr:rowOff>28575</xdr:rowOff>
    </xdr:from>
    <xdr:to>
      <xdr:col>11</xdr:col>
      <xdr:colOff>895350</xdr:colOff>
      <xdr:row>1</xdr:row>
      <xdr:rowOff>723900</xdr:rowOff>
    </xdr:to>
    <xdr:pic>
      <xdr:nvPicPr>
        <xdr:cNvPr id="5216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20002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</xdr:row>
      <xdr:rowOff>28575</xdr:rowOff>
    </xdr:from>
    <xdr:to>
      <xdr:col>1</xdr:col>
      <xdr:colOff>1228725</xdr:colOff>
      <xdr:row>1</xdr:row>
      <xdr:rowOff>723900</xdr:rowOff>
    </xdr:to>
    <xdr:pic>
      <xdr:nvPicPr>
        <xdr:cNvPr id="5217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0002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66</xdr:row>
      <xdr:rowOff>28575</xdr:rowOff>
    </xdr:from>
    <xdr:to>
      <xdr:col>11</xdr:col>
      <xdr:colOff>895350</xdr:colOff>
      <xdr:row>66</xdr:row>
      <xdr:rowOff>723900</xdr:rowOff>
    </xdr:to>
    <xdr:pic>
      <xdr:nvPicPr>
        <xdr:cNvPr id="521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1686877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66</xdr:row>
      <xdr:rowOff>28575</xdr:rowOff>
    </xdr:from>
    <xdr:to>
      <xdr:col>1</xdr:col>
      <xdr:colOff>1228725</xdr:colOff>
      <xdr:row>66</xdr:row>
      <xdr:rowOff>723900</xdr:rowOff>
    </xdr:to>
    <xdr:pic>
      <xdr:nvPicPr>
        <xdr:cNvPr id="521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686877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66</xdr:row>
      <xdr:rowOff>28575</xdr:rowOff>
    </xdr:from>
    <xdr:to>
      <xdr:col>11</xdr:col>
      <xdr:colOff>895350</xdr:colOff>
      <xdr:row>66</xdr:row>
      <xdr:rowOff>723900</xdr:rowOff>
    </xdr:to>
    <xdr:pic>
      <xdr:nvPicPr>
        <xdr:cNvPr id="522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1686877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66</xdr:row>
      <xdr:rowOff>28575</xdr:rowOff>
    </xdr:from>
    <xdr:to>
      <xdr:col>1</xdr:col>
      <xdr:colOff>1228725</xdr:colOff>
      <xdr:row>66</xdr:row>
      <xdr:rowOff>723900</xdr:rowOff>
    </xdr:to>
    <xdr:pic>
      <xdr:nvPicPr>
        <xdr:cNvPr id="5221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686877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131</xdr:row>
      <xdr:rowOff>28575</xdr:rowOff>
    </xdr:from>
    <xdr:to>
      <xdr:col>11</xdr:col>
      <xdr:colOff>895350</xdr:colOff>
      <xdr:row>132</xdr:row>
      <xdr:rowOff>9525</xdr:rowOff>
    </xdr:to>
    <xdr:pic>
      <xdr:nvPicPr>
        <xdr:cNvPr id="522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33537525"/>
          <a:ext cx="11906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131</xdr:row>
      <xdr:rowOff>28575</xdr:rowOff>
    </xdr:from>
    <xdr:to>
      <xdr:col>1</xdr:col>
      <xdr:colOff>1228725</xdr:colOff>
      <xdr:row>132</xdr:row>
      <xdr:rowOff>9525</xdr:rowOff>
    </xdr:to>
    <xdr:pic>
      <xdr:nvPicPr>
        <xdr:cNvPr id="522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3537525"/>
          <a:ext cx="12001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466725</xdr:colOff>
      <xdr:row>1</xdr:row>
      <xdr:rowOff>28575</xdr:rowOff>
    </xdr:from>
    <xdr:to>
      <xdr:col>11</xdr:col>
      <xdr:colOff>895350</xdr:colOff>
      <xdr:row>1</xdr:row>
      <xdr:rowOff>723900</xdr:rowOff>
    </xdr:to>
    <xdr:pic>
      <xdr:nvPicPr>
        <xdr:cNvPr id="4377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20002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</xdr:row>
      <xdr:rowOff>28575</xdr:rowOff>
    </xdr:from>
    <xdr:to>
      <xdr:col>1</xdr:col>
      <xdr:colOff>1228725</xdr:colOff>
      <xdr:row>1</xdr:row>
      <xdr:rowOff>723900</xdr:rowOff>
    </xdr:to>
    <xdr:pic>
      <xdr:nvPicPr>
        <xdr:cNvPr id="4378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20002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66</xdr:row>
      <xdr:rowOff>28575</xdr:rowOff>
    </xdr:from>
    <xdr:to>
      <xdr:col>11</xdr:col>
      <xdr:colOff>895350</xdr:colOff>
      <xdr:row>66</xdr:row>
      <xdr:rowOff>723900</xdr:rowOff>
    </xdr:to>
    <xdr:pic>
      <xdr:nvPicPr>
        <xdr:cNvPr id="4379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1686877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66</xdr:row>
      <xdr:rowOff>28575</xdr:rowOff>
    </xdr:from>
    <xdr:to>
      <xdr:col>1</xdr:col>
      <xdr:colOff>1228725</xdr:colOff>
      <xdr:row>66</xdr:row>
      <xdr:rowOff>723900</xdr:rowOff>
    </xdr:to>
    <xdr:pic>
      <xdr:nvPicPr>
        <xdr:cNvPr id="4380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686877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66</xdr:row>
      <xdr:rowOff>28575</xdr:rowOff>
    </xdr:from>
    <xdr:to>
      <xdr:col>11</xdr:col>
      <xdr:colOff>895350</xdr:colOff>
      <xdr:row>66</xdr:row>
      <xdr:rowOff>723900</xdr:rowOff>
    </xdr:to>
    <xdr:pic>
      <xdr:nvPicPr>
        <xdr:cNvPr id="4381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16868775"/>
          <a:ext cx="11906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66</xdr:row>
      <xdr:rowOff>28575</xdr:rowOff>
    </xdr:from>
    <xdr:to>
      <xdr:col>1</xdr:col>
      <xdr:colOff>1228725</xdr:colOff>
      <xdr:row>66</xdr:row>
      <xdr:rowOff>723900</xdr:rowOff>
    </xdr:to>
    <xdr:pic>
      <xdr:nvPicPr>
        <xdr:cNvPr id="4382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16868775"/>
          <a:ext cx="1200150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10</xdr:col>
      <xdr:colOff>466725</xdr:colOff>
      <xdr:row>131</xdr:row>
      <xdr:rowOff>28575</xdr:rowOff>
    </xdr:from>
    <xdr:to>
      <xdr:col>11</xdr:col>
      <xdr:colOff>895350</xdr:colOff>
      <xdr:row>132</xdr:row>
      <xdr:rowOff>9525</xdr:rowOff>
    </xdr:to>
    <xdr:pic>
      <xdr:nvPicPr>
        <xdr:cNvPr id="4383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334625" y="33537525"/>
          <a:ext cx="1190625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28575</xdr:colOff>
      <xdr:row>131</xdr:row>
      <xdr:rowOff>28575</xdr:rowOff>
    </xdr:from>
    <xdr:to>
      <xdr:col>1</xdr:col>
      <xdr:colOff>1228725</xdr:colOff>
      <xdr:row>132</xdr:row>
      <xdr:rowOff>9525</xdr:rowOff>
    </xdr:to>
    <xdr:pic>
      <xdr:nvPicPr>
        <xdr:cNvPr id="4384" name="Picture 4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0" y="33537525"/>
          <a:ext cx="1200150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farmacia/AppData/Local/Temp/Rar$DI74.776/Codigos%20HUGG(NAO%20ESCLUIR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lan1"/>
      <sheetName val="Plan2"/>
      <sheetName val="Plan3"/>
    </sheetNames>
    <sheetDataSet>
      <sheetData sheetId="0" refreshError="1">
        <row r="2">
          <cell r="A2">
            <v>140000005</v>
          </cell>
          <cell r="B2" t="str">
            <v>Ác Poliacrílico (sinonímia: carbômer) (Peso molecular aproximado de 4x106 Da) 2mg/g gel Oft (A Apres do fabricante Blausch &amp; Lomb contém antisséptico cetrimida 0,10 mg/g)</v>
          </cell>
          <cell r="C2" t="str">
            <v>Bsg 10g</v>
          </cell>
        </row>
        <row r="3">
          <cell r="A3">
            <v>140000001</v>
          </cell>
          <cell r="B3" t="str">
            <v>Acetazolamida 250 mg</v>
          </cell>
          <cell r="C3" t="str">
            <v>Cpr</v>
          </cell>
        </row>
        <row r="4">
          <cell r="A4">
            <v>110200004</v>
          </cell>
          <cell r="B4" t="str">
            <v>Acetilcisteína 100 mg/mL sol inj 3 mL (sinonímia: NacetilLcisteína) (PADRONIZAR?)</v>
          </cell>
          <cell r="C4" t="str">
            <v>Amp</v>
          </cell>
        </row>
        <row r="5">
          <cell r="A5">
            <v>110200001</v>
          </cell>
          <cell r="B5" t="str">
            <v>Acetilcisteína 120 mg/g, granulado 5 g (sinonímia: NacetilLcisteína)</v>
          </cell>
          <cell r="C5" t="str">
            <v>Env</v>
          </cell>
        </row>
        <row r="6">
          <cell r="A6">
            <v>110200002</v>
          </cell>
          <cell r="B6" t="str">
            <v>Acetilcisteína 40 mg/g, granulado 5 g (sinonímia: NacetilLcisteína)</v>
          </cell>
          <cell r="C6" t="str">
            <v>Env</v>
          </cell>
        </row>
        <row r="7">
          <cell r="A7">
            <v>110200003</v>
          </cell>
          <cell r="B7" t="str">
            <v>Acetilcisteína 40 mg/g, xarope s/açúcar, 120 mL (sinonímia: NacetilLcisteína) (PADRONIZAR)</v>
          </cell>
          <cell r="C7" t="str">
            <v>Fr</v>
          </cell>
        </row>
        <row r="8">
          <cell r="A8">
            <v>20301001</v>
          </cell>
          <cell r="B8" t="str">
            <v>Aciclovir 200 mg cpr</v>
          </cell>
          <cell r="C8" t="str">
            <v>cpr</v>
          </cell>
        </row>
        <row r="9">
          <cell r="A9">
            <v>20302001</v>
          </cell>
          <cell r="B9" t="str">
            <v>Aciclovir 5% creme 10 g</v>
          </cell>
          <cell r="C9" t="str">
            <v>bsg</v>
          </cell>
        </row>
        <row r="10">
          <cell r="A10">
            <v>20301002</v>
          </cell>
          <cell r="B10" t="str">
            <v>Aciclovir sódico 250 mg Pó para solução inj</v>
          </cell>
          <cell r="C10" t="str">
            <v>f/a</v>
          </cell>
        </row>
        <row r="11">
          <cell r="A11">
            <v>30000001</v>
          </cell>
          <cell r="B11" t="str">
            <v>Ácido acetilsalicílico 100 mg</v>
          </cell>
          <cell r="C11" t="str">
            <v>cpr</v>
          </cell>
        </row>
        <row r="12">
          <cell r="A12">
            <v>30000002</v>
          </cell>
          <cell r="B12" t="str">
            <v>Ácido acetilsalicílico 500 mg</v>
          </cell>
          <cell r="C12" t="str">
            <v>cpr</v>
          </cell>
        </row>
        <row r="13">
          <cell r="A13">
            <v>60201001</v>
          </cell>
          <cell r="B13" t="str">
            <v>Ácido ascórbico (sinonímia: Vitamina C) 100 mg/mL, inj 5 mL</v>
          </cell>
          <cell r="C13" t="str">
            <v>amp</v>
          </cell>
        </row>
        <row r="14">
          <cell r="A14">
            <v>60201002</v>
          </cell>
          <cell r="B14" t="str">
            <v>Ácido ascórbico (sinonímia: Vitamina C) 500 mg</v>
          </cell>
          <cell r="C14" t="str">
            <v>cpr</v>
          </cell>
        </row>
        <row r="15">
          <cell r="A15">
            <v>90100001</v>
          </cell>
          <cell r="B15" t="str">
            <v>Ácido fólico 2 mg/mL, sol oral</v>
          </cell>
          <cell r="C15" t="str">
            <v>fr</v>
          </cell>
        </row>
        <row r="16">
          <cell r="A16">
            <v>60201003</v>
          </cell>
          <cell r="B16" t="str">
            <v>Ácido fólico 5mg</v>
          </cell>
          <cell r="C16" t="str">
            <v>cpr</v>
          </cell>
        </row>
        <row r="17">
          <cell r="A17">
            <v>90100003</v>
          </cell>
          <cell r="B17" t="str">
            <v>Ácido folínico (sinonímia: Leucovorina cálcica ou folinato de cálcio) 15 mg</v>
          </cell>
          <cell r="C17" t="str">
            <v>cpr</v>
          </cell>
        </row>
        <row r="18">
          <cell r="A18">
            <v>90100004</v>
          </cell>
          <cell r="B18" t="str">
            <v>Ácido folínico (sinonímia: Leucovorina cálcica ou folinato de cálcio) 5 mg/mL sol Inj 3 mL</v>
          </cell>
          <cell r="C18" t="str">
            <v>amp</v>
          </cell>
        </row>
        <row r="19">
          <cell r="A19">
            <v>180100034</v>
          </cell>
          <cell r="B19" t="str">
            <v>Ácido folínico (sinonímia: Leucovorina cálcica ou folinato de cálcio) 50 mg inj</v>
          </cell>
          <cell r="C19" t="str">
            <v xml:space="preserve">f/a </v>
          </cell>
        </row>
        <row r="20">
          <cell r="A20">
            <v>90500001</v>
          </cell>
          <cell r="B20" t="str">
            <v>Ácido tranexâmico 50 mg/mL sol Inj 5 mL</v>
          </cell>
          <cell r="C20" t="str">
            <v>amp</v>
          </cell>
        </row>
        <row r="21">
          <cell r="A21">
            <v>100800001</v>
          </cell>
          <cell r="B21" t="str">
            <v>Ácido ursodesoxicólico (sinonímia: ursodiol) 50 mg</v>
          </cell>
          <cell r="C21" t="str">
            <v>cpr</v>
          </cell>
        </row>
        <row r="22">
          <cell r="A22">
            <v>150300002</v>
          </cell>
          <cell r="B22" t="str">
            <v>Ácidos graxos essenciais (AGE) fórmula? 100 mL (O fabricante FBM Farma informa a presença de vitaminas A, vitamina E e lecitina de Soja)</v>
          </cell>
          <cell r="C22" t="str">
            <v>fr</v>
          </cell>
        </row>
        <row r="23">
          <cell r="A23">
            <v>150300001</v>
          </cell>
          <cell r="B23" t="str">
            <v xml:space="preserve">Ácidos graxos essenciais (AGE) fórmula? 200 mL (O fabricante FBM Farma informa a presença de vitaminas A, vitamina E e lecitina de Soja) </v>
          </cell>
          <cell r="C23" t="str">
            <v>fr</v>
          </cell>
        </row>
        <row r="24">
          <cell r="A24">
            <v>70200003</v>
          </cell>
          <cell r="B24" t="str">
            <v>Adenosina 3 mg/mL sol inj 2 mL</v>
          </cell>
          <cell r="C24" t="str">
            <v>amp</v>
          </cell>
        </row>
        <row r="25">
          <cell r="A25">
            <v>60101001</v>
          </cell>
          <cell r="B25" t="str">
            <v>Água destilada injetável 10 mL</v>
          </cell>
          <cell r="C25" t="str">
            <v>amp</v>
          </cell>
        </row>
        <row r="26">
          <cell r="A26">
            <v>60101002</v>
          </cell>
          <cell r="B26" t="str">
            <v>Água destilada injetável 100 mL sistema fechado</v>
          </cell>
          <cell r="C26" t="str">
            <v>bolsa</v>
          </cell>
        </row>
        <row r="27">
          <cell r="A27">
            <v>180003642</v>
          </cell>
          <cell r="B27" t="str">
            <v>Água destilada injetável 250mL</v>
          </cell>
          <cell r="C27" t="str">
            <v>bolsa</v>
          </cell>
        </row>
        <row r="28">
          <cell r="A28">
            <v>60101003</v>
          </cell>
          <cell r="B28" t="str">
            <v>Água destilada injetável 500 mL sistema fechado</v>
          </cell>
          <cell r="C28" t="str">
            <v>bolsa</v>
          </cell>
        </row>
        <row r="29">
          <cell r="A29">
            <v>180005050</v>
          </cell>
          <cell r="B29" t="str">
            <v>Água destilada injetável 1000 mL sistema fechado</v>
          </cell>
          <cell r="C29" t="str">
            <v>bolsa</v>
          </cell>
        </row>
        <row r="30">
          <cell r="A30">
            <v>60101004</v>
          </cell>
          <cell r="B30" t="str">
            <v>Alanilglutamina (sinonímia: LalaninaLglutamina) 200 mg/mL inj 100 mL</v>
          </cell>
          <cell r="C30" t="str">
            <v>f/a</v>
          </cell>
        </row>
        <row r="31">
          <cell r="A31">
            <v>20401001</v>
          </cell>
          <cell r="B31" t="str">
            <v>Albendazol 400 mg</v>
          </cell>
          <cell r="C31" t="str">
            <v>cpr</v>
          </cell>
        </row>
        <row r="32">
          <cell r="A32">
            <v>20401002</v>
          </cell>
          <cell r="B32" t="str">
            <v>Albendazol susp Oral 40 mg/mL 10 mL</v>
          </cell>
          <cell r="C32" t="str">
            <v>fr</v>
          </cell>
        </row>
        <row r="33">
          <cell r="A33">
            <v>90600001</v>
          </cell>
          <cell r="B33" t="str">
            <v>Albumina humana 20% 50 mL</v>
          </cell>
          <cell r="C33" t="str">
            <v>f/a</v>
          </cell>
        </row>
        <row r="34">
          <cell r="A34">
            <v>170000001</v>
          </cell>
          <cell r="B34" t="str">
            <v>Álcool etílico 70% glicerinado a 2% 1000 mL</v>
          </cell>
          <cell r="C34" t="str">
            <v>Fr</v>
          </cell>
        </row>
        <row r="35">
          <cell r="A35">
            <v>90701001</v>
          </cell>
          <cell r="B35" t="str">
            <v>Alfaepoetina (sinonímia: rHuEPO) (antiga nomenclatura: eritropoetina) 4000 UI/mL sol Inj 1 mL</v>
          </cell>
          <cell r="C35" t="str">
            <v>f/a</v>
          </cell>
        </row>
        <row r="36">
          <cell r="A36">
            <v>180000612</v>
          </cell>
          <cell r="B36" t="str">
            <v>alfagasidase (sinonímia: α-agalsidase)1 mg/mL, sol. inj. 3,5 mL</v>
          </cell>
          <cell r="C36" t="str">
            <v>f/a</v>
          </cell>
        </row>
        <row r="37">
          <cell r="A37">
            <v>180000411</v>
          </cell>
          <cell r="B37" t="str">
            <v>Alfaporactanto 80 mg/mL, Surfactante alveolar, solução, fração fosfolipídica do pulmão porcino (não há DCB) 1,5 mL</v>
          </cell>
          <cell r="C37" t="str">
            <v>f/a</v>
          </cell>
        </row>
        <row r="38">
          <cell r="A38">
            <v>180000713</v>
          </cell>
          <cell r="B38" t="str">
            <v>Alfaporactanto 80 mg/mL, Surfactante alveolar, solução, fração fosfolipídica do pulmão porcino (não há DCB) 3 mL</v>
          </cell>
          <cell r="C38" t="str">
            <v>f/a</v>
          </cell>
        </row>
        <row r="39">
          <cell r="A39">
            <v>10300001</v>
          </cell>
          <cell r="B39" t="str">
            <v>Alfentanila, cloridrato de, 0,5 mg/mL inj 5 mL, inj</v>
          </cell>
          <cell r="C39" t="str">
            <v>amp</v>
          </cell>
        </row>
        <row r="40">
          <cell r="A40">
            <v>40300001</v>
          </cell>
          <cell r="B40" t="str">
            <v>Alopurinol 100 mg</v>
          </cell>
          <cell r="C40" t="str">
            <v>cpr</v>
          </cell>
        </row>
        <row r="41">
          <cell r="A41">
            <v>70400001</v>
          </cell>
          <cell r="B41" t="str">
            <v>Alprostadil (Alprostadil alfaciclodextrina) 20µg pó para solução inj</v>
          </cell>
          <cell r="C41" t="str">
            <v>Amp ou srg</v>
          </cell>
        </row>
        <row r="42">
          <cell r="A42">
            <v>70400002</v>
          </cell>
          <cell r="B42" t="str">
            <v>Alprostadil (Alprostadil alfaciclodextrina) 500 µg PADRONIZAR</v>
          </cell>
          <cell r="C42" t="str">
            <v>f/a</v>
          </cell>
        </row>
        <row r="43">
          <cell r="A43">
            <v>90400002</v>
          </cell>
          <cell r="B43" t="str">
            <v>Alteplase (sinonímia: tPA) 50 mg, liófilo injetável</v>
          </cell>
          <cell r="C43" t="str">
            <v>f/a</v>
          </cell>
        </row>
        <row r="44">
          <cell r="A44">
            <v>20104001</v>
          </cell>
          <cell r="B44" t="str">
            <v xml:space="preserve">Amicacina, sulfato de, 250 mg/ mL sol Inj, 2 mL </v>
          </cell>
          <cell r="C44" t="str">
            <v>amp</v>
          </cell>
        </row>
        <row r="45">
          <cell r="A45">
            <v>20104002</v>
          </cell>
          <cell r="B45" t="str">
            <v xml:space="preserve">Amicacina, sulfato de, 50mg/ mL sol Inj, 2 mL </v>
          </cell>
          <cell r="C45" t="str">
            <v>amp</v>
          </cell>
        </row>
        <row r="46">
          <cell r="A46">
            <v>60201004</v>
          </cell>
          <cell r="B46" t="str">
            <v>Aminoácidos de uso pediátrico 10%, solução injetável, 250 mL fórmula:</v>
          </cell>
          <cell r="C46" t="str">
            <v>f/a</v>
          </cell>
        </row>
        <row r="47">
          <cell r="A47">
            <v>110100001</v>
          </cell>
          <cell r="B47" t="str">
            <v>Aminofilina 24mg/mL sol inj 10 mL (etilenodiamina de teofilina)</v>
          </cell>
          <cell r="C47" t="str">
            <v>amp</v>
          </cell>
        </row>
        <row r="48">
          <cell r="A48">
            <v>70200004</v>
          </cell>
          <cell r="B48" t="str">
            <v>Amiodarona 200 mg</v>
          </cell>
          <cell r="C48" t="str">
            <v>cpr</v>
          </cell>
        </row>
        <row r="49">
          <cell r="A49">
            <v>70200005</v>
          </cell>
          <cell r="B49" t="str">
            <v>Amiodarona, cloridrato de, 50 mg/mL, sol inj 3 mL</v>
          </cell>
          <cell r="C49" t="str">
            <v>amp</v>
          </cell>
        </row>
        <row r="50">
          <cell r="A50">
            <v>10900001</v>
          </cell>
          <cell r="B50" t="str">
            <v>Amitriptilina, cloridrato de, 25 mg</v>
          </cell>
          <cell r="C50" t="str">
            <v>cpr</v>
          </cell>
        </row>
        <row r="51">
          <cell r="A51">
            <v>20101001</v>
          </cell>
          <cell r="B51" t="str">
            <v>Amoxicilina + clavulanato de potássio 1 g pó para solução p/ inj</v>
          </cell>
          <cell r="C51" t="str">
            <v>f/a</v>
          </cell>
        </row>
        <row r="52">
          <cell r="A52">
            <v>20101002</v>
          </cell>
          <cell r="B52" t="str">
            <v xml:space="preserve">Amoxicilina + clavulanato de potássio 250mg + 62,5 mg/5 mL, pó para solução para susp Oral, mínimo 75 mL </v>
          </cell>
          <cell r="C52" t="str">
            <v>fr</v>
          </cell>
        </row>
        <row r="53">
          <cell r="A53">
            <v>20101003</v>
          </cell>
          <cell r="B53" t="str">
            <v>Amoxicilina 250 mg/5mL, pó para solução para susp Oral, 100 a 150 mL (mínimo 100 mL)</v>
          </cell>
          <cell r="C53" t="str">
            <v>fr</v>
          </cell>
        </row>
        <row r="54">
          <cell r="A54">
            <v>20101004</v>
          </cell>
          <cell r="B54" t="str">
            <v>Amoxicilina 500 mg</v>
          </cell>
          <cell r="C54" t="str">
            <v>cpr/cáps</v>
          </cell>
        </row>
        <row r="55">
          <cell r="A55">
            <v>20101005</v>
          </cell>
          <cell r="B55" t="str">
            <v xml:space="preserve">Amoxicilina 500mg + clavulanato de potássio 125 mg </v>
          </cell>
          <cell r="C55" t="str">
            <v>cpr/cáps</v>
          </cell>
        </row>
        <row r="56">
          <cell r="A56">
            <v>180000814</v>
          </cell>
          <cell r="B56" t="str">
            <v>Ampicilina 1g  + Sulbactama 0,5g</v>
          </cell>
          <cell r="C56" t="str">
            <v>f/a</v>
          </cell>
        </row>
        <row r="57">
          <cell r="A57">
            <v>20101006</v>
          </cell>
          <cell r="B57" t="str">
            <v>Ampicilina sódica 1 g Pó para solução</v>
          </cell>
          <cell r="C57" t="str">
            <v>f/a</v>
          </cell>
        </row>
        <row r="58">
          <cell r="A58">
            <v>20101007</v>
          </cell>
          <cell r="B58" t="str">
            <v>Ampicilina sódica 250 mg/5 mL, pó para solução para suspensão oral, mínimo 60 mL</v>
          </cell>
          <cell r="C58" t="str">
            <v>fr</v>
          </cell>
        </row>
        <row r="59">
          <cell r="A59">
            <v>20101008</v>
          </cell>
          <cell r="B59" t="str">
            <v>Ampicilina sódica 500 mg inj pó para solução</v>
          </cell>
          <cell r="C59" t="str">
            <v>f/a</v>
          </cell>
        </row>
        <row r="60">
          <cell r="A60">
            <v>120600002</v>
          </cell>
          <cell r="B60" t="str">
            <v>Anagrelida (vide tab 17)</v>
          </cell>
          <cell r="C60" t="str">
            <v>(vide tab 17)</v>
          </cell>
        </row>
        <row r="61">
          <cell r="A61">
            <v>180100001</v>
          </cell>
          <cell r="B61" t="str">
            <v>Anagrelida, cloridrato de, 0,5 mg (≡ 0,61 mg do sal)</v>
          </cell>
          <cell r="C61" t="str">
            <v>Cáps</v>
          </cell>
        </row>
        <row r="62">
          <cell r="A62">
            <v>180100002</v>
          </cell>
          <cell r="B62" t="str">
            <v>Anastrozol 1 mg</v>
          </cell>
          <cell r="C62" t="str">
            <v>Cpr</v>
          </cell>
        </row>
        <row r="63">
          <cell r="A63">
            <v>180001016</v>
          </cell>
          <cell r="B63" t="str">
            <v>Anfotericina B 50 mg lipossomal Pó para solução</v>
          </cell>
          <cell r="C63" t="str">
            <v>f/a</v>
          </cell>
        </row>
        <row r="64">
          <cell r="A64">
            <v>20201001</v>
          </cell>
          <cell r="B64" t="str">
            <v>Anfotericina B 50 mg Pó para solução</v>
          </cell>
          <cell r="C64" t="str">
            <v>f/a</v>
          </cell>
        </row>
        <row r="65">
          <cell r="A65">
            <v>70502001</v>
          </cell>
          <cell r="B65" t="str">
            <v>Anlodipino, besilato de, 5 mg</v>
          </cell>
          <cell r="C65" t="str">
            <v>cpr</v>
          </cell>
        </row>
        <row r="66">
          <cell r="A66">
            <v>70505001</v>
          </cell>
          <cell r="B66" t="str">
            <v>Atenolol 25 mg</v>
          </cell>
          <cell r="C66" t="str">
            <v>cpr</v>
          </cell>
        </row>
        <row r="67">
          <cell r="A67">
            <v>70505002</v>
          </cell>
          <cell r="B67" t="str">
            <v>Atenolol 50 mg</v>
          </cell>
          <cell r="C67" t="str">
            <v>cpr</v>
          </cell>
        </row>
        <row r="68">
          <cell r="A68">
            <v>11100001</v>
          </cell>
          <cell r="B68" t="str">
            <v xml:space="preserve">Atracúrio, besilato de, 10 mg/mL, sol Inj 5 mL </v>
          </cell>
          <cell r="C68" t="str">
            <v>amp</v>
          </cell>
        </row>
        <row r="69">
          <cell r="A69">
            <v>180001117</v>
          </cell>
          <cell r="B69" t="str">
            <v xml:space="preserve">Atracúrio, besilato de, 10 mg/mL, sol. Inj. 2,5 mL </v>
          </cell>
          <cell r="C69" t="str">
            <v>amp</v>
          </cell>
        </row>
        <row r="70">
          <cell r="A70">
            <v>11200001</v>
          </cell>
          <cell r="B70" t="str">
            <v>Atropina, sulfato de, 0,25 mg/mL, sol Inj, 1 mL</v>
          </cell>
          <cell r="C70" t="str">
            <v>amp</v>
          </cell>
        </row>
        <row r="71">
          <cell r="A71">
            <v>140000002</v>
          </cell>
          <cell r="B71" t="str">
            <v>Atropina, sulfato de, 1% sol Oft</v>
          </cell>
          <cell r="C71" t="str">
            <v>Fr 5 mL</v>
          </cell>
        </row>
        <row r="72">
          <cell r="A72">
            <v>120600001</v>
          </cell>
          <cell r="B72" t="str">
            <v xml:space="preserve">Azatioprina (sódica) 50 mg </v>
          </cell>
          <cell r="C72" t="str">
            <v>cpr</v>
          </cell>
        </row>
        <row r="73">
          <cell r="A73">
            <v>20108001</v>
          </cell>
          <cell r="B73" t="str">
            <v>Azitromicina diidratada 500 mg</v>
          </cell>
          <cell r="C73" t="str">
            <v>cpr</v>
          </cell>
        </row>
        <row r="74">
          <cell r="A74">
            <v>20108002</v>
          </cell>
          <cell r="B74" t="str">
            <v>Azitromicina diidratada 600 mg/15 mL pó para solução para susp oral</v>
          </cell>
          <cell r="C74" t="str">
            <v>fr</v>
          </cell>
        </row>
        <row r="75">
          <cell r="A75">
            <v>140000003</v>
          </cell>
          <cell r="B75" t="str">
            <v>Azul de Trypan 0,1% sol inj intraocular 1 mL</v>
          </cell>
          <cell r="C75" t="str">
            <v>f/a 1 mL</v>
          </cell>
        </row>
        <row r="76">
          <cell r="A76">
            <v>160400001</v>
          </cell>
          <cell r="B76" t="str">
            <v>Azul Patente V sódico 2,5% 50 mg/2 mL sol inj[23]</v>
          </cell>
          <cell r="C76" t="str">
            <v>f/a</v>
          </cell>
        </row>
        <row r="77">
          <cell r="A77">
            <v>110100002</v>
          </cell>
          <cell r="B77" t="str">
            <v>Bamifilina, cloridrato de, 300 mg (PADRONIZAR?)</v>
          </cell>
          <cell r="C77" t="str">
            <v>cpr</v>
          </cell>
        </row>
        <row r="78">
          <cell r="A78">
            <v>110100003</v>
          </cell>
          <cell r="B78" t="str">
            <v xml:space="preserve">Bamifilina, cloridrato de, 600 mg </v>
          </cell>
          <cell r="C78" t="str">
            <v>cpr</v>
          </cell>
        </row>
        <row r="79">
          <cell r="A79">
            <v>180100003</v>
          </cell>
          <cell r="B79" t="str">
            <v>BCG  Bacilo CalmetteGuérin, Vacina (Mycobacterium bovis) 40 mg  (1 dose=2 amp)</v>
          </cell>
          <cell r="C79" t="str">
            <v>Amp</v>
          </cell>
        </row>
        <row r="80">
          <cell r="A80">
            <v>40200001</v>
          </cell>
          <cell r="B80" t="str">
            <v>Beclometasona, diproprionato de, aerossol (incluir apresentações de 50, 200 e 250 µg, conforme recomendação de RENAME 2009)</v>
          </cell>
          <cell r="C80">
            <v>0</v>
          </cell>
        </row>
        <row r="81">
          <cell r="A81">
            <v>150200001</v>
          </cell>
          <cell r="B81" t="str">
            <v>Benzoato de benzila 25%, emulsão tópica 100 mL</v>
          </cell>
          <cell r="C81" t="str">
            <v>Fr</v>
          </cell>
        </row>
        <row r="82">
          <cell r="A82">
            <v>110300001</v>
          </cell>
          <cell r="B82" t="str">
            <v>Beractanto , Surfactante alveolar, susp Inj Intratraqueal (exclusivamente), 25 mg/mL, 4 mL; fração fosfolipídica do pulmão bovino</v>
          </cell>
          <cell r="C82">
            <v>0</v>
          </cell>
        </row>
        <row r="83">
          <cell r="A83">
            <v>180001218</v>
          </cell>
          <cell r="B83" t="str">
            <v>betalgasidase (sinonímia: β-agalsidase, agalsidase beta, α-galactosidase-A humana recombinante ou r-h α-GAL) 35 mg</v>
          </cell>
          <cell r="C83" t="str">
            <v>f/a</v>
          </cell>
        </row>
        <row r="84">
          <cell r="A84">
            <v>40200002</v>
          </cell>
          <cell r="B84" t="str">
            <v>Betametasona, acetato de, 3 mg/mL + betametasona, fosfato dissódico de, 3 mg/mL, susp In j 1 mL</v>
          </cell>
          <cell r="C84" t="str">
            <v>Amp</v>
          </cell>
        </row>
        <row r="85">
          <cell r="A85">
            <v>180100004</v>
          </cell>
          <cell r="B85" t="str">
            <v>Bevacizumabe 25 mg/mL sol inj, 4 mL</v>
          </cell>
          <cell r="C85" t="str">
            <v>f/a</v>
          </cell>
        </row>
        <row r="86">
          <cell r="A86">
            <v>180100005</v>
          </cell>
          <cell r="B86" t="str">
            <v>Bicalutamida 50 mg</v>
          </cell>
          <cell r="C86" t="str">
            <v>Cpr</v>
          </cell>
        </row>
        <row r="87">
          <cell r="A87">
            <v>60101005</v>
          </cell>
          <cell r="B87" t="str">
            <v>Bicarbonato de sódio 8,4% injetável 10 mL</v>
          </cell>
          <cell r="C87" t="str">
            <v>amp</v>
          </cell>
        </row>
        <row r="88">
          <cell r="A88">
            <v>60101006</v>
          </cell>
          <cell r="B88" t="str">
            <v>Bicarbonato de sódio 8,4% injetável 250 mL sistema fechado (1,0 mEq Na+/mL, 1,0 mEq HCO31/L)</v>
          </cell>
          <cell r="C88" t="str">
            <v>bolsa</v>
          </cell>
        </row>
        <row r="89">
          <cell r="A89">
            <v>100600001</v>
          </cell>
          <cell r="B89" t="str">
            <v>Bisacodil 5 mg</v>
          </cell>
          <cell r="C89" t="str">
            <v>Cpr</v>
          </cell>
        </row>
        <row r="90">
          <cell r="A90">
            <v>180100006</v>
          </cell>
          <cell r="B90" t="str">
            <v>Bleomicina, sulfato de, 15 mg (ou 15 UI) pó para solução</v>
          </cell>
          <cell r="C90" t="str">
            <v>f/a</v>
          </cell>
        </row>
        <row r="91">
          <cell r="A91">
            <v>180100007</v>
          </cell>
          <cell r="B91" t="str">
            <v>Bortezomibe 3,5 mg</v>
          </cell>
          <cell r="C91" t="str">
            <v>f/a</v>
          </cell>
        </row>
        <row r="92">
          <cell r="A92">
            <v>100300001</v>
          </cell>
          <cell r="B92" t="str">
            <v>Bromoprida 10 mg</v>
          </cell>
          <cell r="C92" t="str">
            <v>Cpr</v>
          </cell>
        </row>
        <row r="93">
          <cell r="A93">
            <v>100300002</v>
          </cell>
          <cell r="B93" t="str">
            <v>Bromoprida 10 mg/2 mL inj</v>
          </cell>
          <cell r="C93" t="str">
            <v>Amp</v>
          </cell>
        </row>
        <row r="94">
          <cell r="A94">
            <v>100300003</v>
          </cell>
          <cell r="B94" t="str">
            <v>Bromoprida gotas 4 mg/mL 20 mL</v>
          </cell>
          <cell r="C94" t="str">
            <v>Fr</v>
          </cell>
        </row>
        <row r="95">
          <cell r="A95">
            <v>40200003</v>
          </cell>
          <cell r="B95" t="str">
            <v>Budesonida 0,5 mg/2 mL susp p/ inalação (NBZ)</v>
          </cell>
          <cell r="C95" t="str">
            <v>Flaconete</v>
          </cell>
        </row>
        <row r="96">
          <cell r="A96">
            <v>10200002</v>
          </cell>
          <cell r="B96" t="str">
            <v>Bupivacaína, cloridrato de, 0,5% + epinefrina 5μg/mL (na forma de sal hemitartarato ou bitartarato), c/vasoconstrictor, sol inj 20 mL</v>
          </cell>
          <cell r="C96" t="str">
            <v>f/a</v>
          </cell>
        </row>
        <row r="97">
          <cell r="A97">
            <v>10200001</v>
          </cell>
          <cell r="B97" t="str">
            <v>Bupivacaína, cloridrato de, 0,5% + glicose 8% (sinonímia: hiperbárica ou pesada), sol inj 5 mL</v>
          </cell>
          <cell r="C97" t="str">
            <v>amp</v>
          </cell>
        </row>
        <row r="98">
          <cell r="A98">
            <v>10200003</v>
          </cell>
          <cell r="B98" t="str">
            <v>Bupivacaína, cloridrato de, 0,5% sem conservante (p/ raquiestesia ou “Isobárica”), sol inj 4 mL</v>
          </cell>
          <cell r="C98" t="str">
            <v>f/a</v>
          </cell>
        </row>
        <row r="99">
          <cell r="A99">
            <v>10200004</v>
          </cell>
          <cell r="B99" t="str">
            <v>Bupivacaína, cloridrato de, 0,5% sol inj 20 mL</v>
          </cell>
          <cell r="C99" t="str">
            <v>f/a</v>
          </cell>
        </row>
        <row r="100">
          <cell r="A100">
            <v>10200005</v>
          </cell>
          <cell r="B100" t="str">
            <v>Bupivacaína, cloridrato de, 0,75% 20 mL</v>
          </cell>
          <cell r="C100" t="str">
            <v>f/a</v>
          </cell>
        </row>
        <row r="101">
          <cell r="A101">
            <v>180100008</v>
          </cell>
          <cell r="B101" t="str">
            <v>Bussulfano 2 mg</v>
          </cell>
          <cell r="C101" t="str">
            <v>Cpr</v>
          </cell>
        </row>
        <row r="102">
          <cell r="A102">
            <v>120500001</v>
          </cell>
          <cell r="B102" t="str">
            <v>Cabergolina 0,5 mg</v>
          </cell>
          <cell r="C102" t="str">
            <v>Cpr</v>
          </cell>
        </row>
        <row r="103">
          <cell r="A103">
            <v>110100004</v>
          </cell>
          <cell r="B103" t="str">
            <v>Cafeína, citrato de, 2% sol oral 20 mL</v>
          </cell>
          <cell r="C103" t="str">
            <v>Fr</v>
          </cell>
        </row>
        <row r="104">
          <cell r="A104">
            <v>60201006</v>
          </cell>
          <cell r="B104" t="str">
            <v>Calcitriol 0,25 μg (sinonímia: 1α,25diidroxivitamina D ou 1α,25diidroxivitamina D3 ou 1α,25(OH)2 Vitamina D3) (PADRONIZAR)</v>
          </cell>
          <cell r="C104" t="str">
            <v>cpr</v>
          </cell>
        </row>
        <row r="105">
          <cell r="A105">
            <v>180100009</v>
          </cell>
          <cell r="B105" t="str">
            <v>Capecitabina 500 mg</v>
          </cell>
          <cell r="C105" t="str">
            <v>Cpr</v>
          </cell>
        </row>
        <row r="106">
          <cell r="A106">
            <v>70501001</v>
          </cell>
          <cell r="B106" t="str">
            <v>Captopril 25 mg</v>
          </cell>
          <cell r="C106" t="str">
            <v>cpr</v>
          </cell>
        </row>
        <row r="107">
          <cell r="A107">
            <v>140000004</v>
          </cell>
          <cell r="B107" t="str">
            <v>Carbacol, cloreto de, 0,2 mg/2mL sol Inj Intraocular</v>
          </cell>
          <cell r="C107" t="str">
            <v>f/a 2 mL</v>
          </cell>
        </row>
        <row r="108">
          <cell r="A108">
            <v>10400002</v>
          </cell>
          <cell r="B108" t="str">
            <v>Carbamazepina 20 mg/mL susp Oral c/ dosador, 100 mL( padronizar?)</v>
          </cell>
          <cell r="C108" t="str">
            <v>Fr</v>
          </cell>
        </row>
        <row r="109">
          <cell r="A109">
            <v>10400001</v>
          </cell>
          <cell r="B109" t="str">
            <v>Carbamazepina 200 mg</v>
          </cell>
          <cell r="C109" t="str">
            <v>cpr</v>
          </cell>
        </row>
        <row r="110">
          <cell r="A110">
            <v>60202001</v>
          </cell>
          <cell r="B110" t="str">
            <v>Carbonato de cálcio 500 mg</v>
          </cell>
          <cell r="C110" t="str">
            <v>cpr</v>
          </cell>
        </row>
        <row r="111">
          <cell r="A111">
            <v>180100010</v>
          </cell>
          <cell r="B111" t="str">
            <v>Carboplatina 150 mg pó para solução</v>
          </cell>
          <cell r="C111" t="str">
            <v>f/a</v>
          </cell>
        </row>
        <row r="112">
          <cell r="A112">
            <v>180100011</v>
          </cell>
          <cell r="B112" t="str">
            <v>Carboplatina 450 mg pó para solução</v>
          </cell>
          <cell r="C112" t="str">
            <v>f/a</v>
          </cell>
        </row>
        <row r="113">
          <cell r="A113">
            <v>70506002</v>
          </cell>
          <cell r="B113" t="str">
            <v>Carvedilol 12,5 mg</v>
          </cell>
          <cell r="C113" t="str">
            <v>cpr</v>
          </cell>
        </row>
        <row r="114">
          <cell r="A114">
            <v>70506001</v>
          </cell>
          <cell r="B114" t="str">
            <v>Carvedilol 3,125 mg</v>
          </cell>
          <cell r="C114" t="str">
            <v>cpr</v>
          </cell>
        </row>
        <row r="115">
          <cell r="A115">
            <v>20201002</v>
          </cell>
          <cell r="B115" t="str">
            <v>Caspofungina, acetato de, 50 mg</v>
          </cell>
          <cell r="C115" t="str">
            <v>f/a</v>
          </cell>
        </row>
        <row r="116">
          <cell r="A116">
            <v>20201003</v>
          </cell>
          <cell r="B116" t="str">
            <v>Caspofungina, acetato de, 70 mg</v>
          </cell>
          <cell r="C116" t="str">
            <v>f/a</v>
          </cell>
        </row>
        <row r="117">
          <cell r="A117">
            <v>20102101</v>
          </cell>
          <cell r="B117" t="str">
            <v>Cefalexina 250 mg/5 mL, pó para solução para susp Oral mínimo 100 mL</v>
          </cell>
          <cell r="C117" t="str">
            <v>fr</v>
          </cell>
        </row>
        <row r="118">
          <cell r="A118">
            <v>20102102</v>
          </cell>
          <cell r="B118" t="str">
            <v xml:space="preserve">Cefalexina 500 mg </v>
          </cell>
          <cell r="C118" t="str">
            <v>cpr/cáps</v>
          </cell>
        </row>
        <row r="119">
          <cell r="A119">
            <v>20102103</v>
          </cell>
          <cell r="B119" t="str">
            <v>Cefalotina sódica 1g , liófilo p/ inj (PADRONIZAR?)</v>
          </cell>
          <cell r="C119" t="str">
            <v>f/a</v>
          </cell>
        </row>
        <row r="120">
          <cell r="A120">
            <v>20102401</v>
          </cell>
          <cell r="B120" t="str">
            <v xml:space="preserve">Cefepima, cloridrato de, 1 g liófilo p/ solução inj </v>
          </cell>
          <cell r="C120" t="str">
            <v>f/a</v>
          </cell>
        </row>
        <row r="121">
          <cell r="A121">
            <v>20102402</v>
          </cell>
          <cell r="B121" t="str">
            <v>Cefepima, cloridrato de, 2 g liófilo p/ solução inj</v>
          </cell>
          <cell r="C121" t="str">
            <v>f/a</v>
          </cell>
        </row>
        <row r="122">
          <cell r="A122">
            <v>20102301</v>
          </cell>
          <cell r="B122" t="str">
            <v>Ceftazidima 1g liófilo p/ solução inj</v>
          </cell>
          <cell r="C122" t="str">
            <v>f/a</v>
          </cell>
        </row>
        <row r="123">
          <cell r="A123">
            <v>20102302</v>
          </cell>
          <cell r="B123" t="str">
            <v>Ceftriaxona sódica 1 g liófilo p/ solução inj</v>
          </cell>
          <cell r="C123" t="str">
            <v>f/a</v>
          </cell>
        </row>
        <row r="124">
          <cell r="A124">
            <v>20102201</v>
          </cell>
          <cell r="B124" t="str">
            <v>Cefuroxima sódica 750 mg liófilo p/  solução inj (PADRONIZAR)</v>
          </cell>
          <cell r="C124" t="str">
            <v>f/a</v>
          </cell>
        </row>
        <row r="125">
          <cell r="A125">
            <v>10102001</v>
          </cell>
          <cell r="B125" t="str">
            <v>Cetamina, cloridrato de, 50 mg/mL, 10 mL, inj (sinonímia: cloridrato de dextrocetamina)</v>
          </cell>
          <cell r="C125" t="str">
            <v>f/a</v>
          </cell>
        </row>
        <row r="126">
          <cell r="A126">
            <v>10102002</v>
          </cell>
          <cell r="B126" t="str">
            <v>Cetamina, cloridrato de, 50 mg/mL, 2 mL, inj (sinonímia: cloridrato de dextrocetamina)</v>
          </cell>
          <cell r="C126" t="str">
            <v>amp</v>
          </cell>
        </row>
        <row r="127">
          <cell r="A127">
            <v>20202001</v>
          </cell>
          <cell r="B127" t="str">
            <v>Cetoconazol 20mg/g creme 30g tópico</v>
          </cell>
          <cell r="C127" t="str">
            <v>bsg</v>
          </cell>
        </row>
        <row r="128">
          <cell r="A128">
            <v>40100002</v>
          </cell>
          <cell r="B128" t="str">
            <v>Cetoprofeno 100 mg pó para solução inj</v>
          </cell>
          <cell r="C128" t="str">
            <v>f/a</v>
          </cell>
        </row>
        <row r="129">
          <cell r="A129">
            <v>40100003</v>
          </cell>
          <cell r="B129" t="str">
            <v>Cetorolaco de trometamina (sinonímia: Trometalol cetorolaco), 30 mg/mL, sol inj 1 mL</v>
          </cell>
          <cell r="C129" t="str">
            <v>amp</v>
          </cell>
        </row>
        <row r="130">
          <cell r="A130">
            <v>60201005</v>
          </cell>
          <cell r="B130" t="str">
            <v>Cianocobalamina (sinonímia: Vitamina B12) 2,5 mg/mL, sol Inj 2 mL</v>
          </cell>
          <cell r="C130" t="str">
            <v>amp</v>
          </cell>
        </row>
        <row r="131">
          <cell r="A131">
            <v>180100012</v>
          </cell>
          <cell r="B131" t="str">
            <v>Ciclofosfamida monoidratada 1000 mg pó para solução</v>
          </cell>
          <cell r="C131" t="str">
            <v>f/a</v>
          </cell>
        </row>
        <row r="132">
          <cell r="A132">
            <v>180100013</v>
          </cell>
          <cell r="B132" t="str">
            <v>Ciclofosfamida monoidratada 200 mg pó para solução</v>
          </cell>
          <cell r="C132" t="str">
            <v>f/a</v>
          </cell>
        </row>
        <row r="133">
          <cell r="A133">
            <v>180100014</v>
          </cell>
          <cell r="B133" t="str">
            <v>Ciclofosfamida monoidratada 53,5 mg (≡50 mg de Ciclofosfamida anidra)</v>
          </cell>
          <cell r="C133" t="str">
            <v>cpr revestido de liberação retardada</v>
          </cell>
        </row>
        <row r="134">
          <cell r="A134">
            <v>140000006</v>
          </cell>
          <cell r="B134" t="str">
            <v xml:space="preserve">Ciclopentolato, cloridrato de, 1% sol Oft </v>
          </cell>
          <cell r="C134" t="str">
            <v>Fr 5 mL</v>
          </cell>
        </row>
        <row r="135">
          <cell r="A135">
            <v>90200002</v>
          </cell>
          <cell r="B135" t="str">
            <v>Cilostazol 100 mg</v>
          </cell>
          <cell r="C135" t="str">
            <v>cpr</v>
          </cell>
        </row>
        <row r="136">
          <cell r="A136">
            <v>140000007</v>
          </cell>
          <cell r="B136" t="str">
            <v>Ciprofloxacino, cloridrato de, 0,35% (≡0,3% base livre) sol oft</v>
          </cell>
          <cell r="C136" t="str">
            <v>5 mL</v>
          </cell>
        </row>
        <row r="137">
          <cell r="A137">
            <v>20107001</v>
          </cell>
          <cell r="B137" t="str">
            <v xml:space="preserve">Ciprofloxacino, cloridrato de, 2 mg/mL sol Inj 100 mL </v>
          </cell>
          <cell r="C137" t="str">
            <v>f/a</v>
          </cell>
        </row>
        <row r="138">
          <cell r="A138">
            <v>20107002</v>
          </cell>
          <cell r="B138" t="str">
            <v>Ciprofloxacino, cloridrato de, 500 mg</v>
          </cell>
          <cell r="C138" t="str">
            <v>cpr</v>
          </cell>
        </row>
        <row r="139">
          <cell r="A139">
            <v>180100015</v>
          </cell>
          <cell r="B139" t="str">
            <v>Cisplatina 10 mg pó para solução</v>
          </cell>
          <cell r="C139" t="str">
            <v>f/a</v>
          </cell>
        </row>
        <row r="140">
          <cell r="A140">
            <v>180100016</v>
          </cell>
          <cell r="B140" t="str">
            <v>Cisplatina 50 mg pó para solução</v>
          </cell>
          <cell r="C140" t="str">
            <v>f/a</v>
          </cell>
        </row>
        <row r="141">
          <cell r="A141">
            <v>180100017</v>
          </cell>
          <cell r="B141" t="str">
            <v>Citarabina 100 mg sol inj 1mL</v>
          </cell>
          <cell r="C141" t="str">
            <v>f/a</v>
          </cell>
        </row>
        <row r="142">
          <cell r="A142">
            <v>180100018</v>
          </cell>
          <cell r="B142" t="str">
            <v>Citarabina 50 mg/mL sol inj 10 mL</v>
          </cell>
          <cell r="C142" t="str">
            <v>f/a</v>
          </cell>
        </row>
        <row r="143">
          <cell r="A143">
            <v>60101007</v>
          </cell>
          <cell r="B143" t="str">
            <v>Citrato de sódio 1 mEq/mL</v>
          </cell>
          <cell r="C143" t="str">
            <v>fr</v>
          </cell>
        </row>
        <row r="144">
          <cell r="A144">
            <v>180100019</v>
          </cell>
          <cell r="B144" t="str">
            <v>Cladribina (sinonímia: 2clorodesoxiadenosina) 1mg/mL, sol Inj 10mL</v>
          </cell>
          <cell r="C144" t="str">
            <v>F/a</v>
          </cell>
        </row>
        <row r="145">
          <cell r="A145">
            <v>20108003</v>
          </cell>
          <cell r="B145" t="str">
            <v xml:space="preserve">Claritromicina 500 mg cpr </v>
          </cell>
          <cell r="C145" t="str">
            <v>cpr</v>
          </cell>
        </row>
        <row r="146">
          <cell r="A146">
            <v>20108004</v>
          </cell>
          <cell r="B146" t="str">
            <v>Claritromicina 500 mg Pó para solução</v>
          </cell>
          <cell r="C146" t="str">
            <v>f/a</v>
          </cell>
        </row>
        <row r="147">
          <cell r="A147">
            <v>20106001</v>
          </cell>
          <cell r="B147" t="str">
            <v>Clindamicina, cloridrato de, 300 mg</v>
          </cell>
          <cell r="C147" t="str">
            <v>cáps</v>
          </cell>
        </row>
        <row r="148">
          <cell r="A148">
            <v>20106002</v>
          </cell>
          <cell r="B148" t="str">
            <v xml:space="preserve">Clindamicina, fosfato de, 600 mg sol Inj, 4 mL </v>
          </cell>
          <cell r="C148" t="str">
            <v>amp</v>
          </cell>
        </row>
        <row r="149">
          <cell r="A149">
            <v>10400003</v>
          </cell>
          <cell r="B149" t="str">
            <v>Clonazepam[1] 0,5 mg</v>
          </cell>
          <cell r="C149" t="str">
            <v>cpr</v>
          </cell>
        </row>
        <row r="150">
          <cell r="A150">
            <v>10400004</v>
          </cell>
          <cell r="B150" t="str">
            <v>Clonazepam[2] 2 mg</v>
          </cell>
          <cell r="C150" t="str">
            <v>cpr</v>
          </cell>
        </row>
        <row r="151">
          <cell r="A151">
            <v>10400005</v>
          </cell>
          <cell r="B151" t="str">
            <v>Clonazepam[3] 2,5 mg/mL, sol Oral, com dosador[4], 20 mL</v>
          </cell>
          <cell r="C151" t="str">
            <v>fr</v>
          </cell>
        </row>
        <row r="152">
          <cell r="A152">
            <v>70504001</v>
          </cell>
          <cell r="B152" t="str">
            <v xml:space="preserve">Clonidina, cloridrato de, 0,1 mg </v>
          </cell>
          <cell r="C152" t="str">
            <v>cpr</v>
          </cell>
        </row>
        <row r="153">
          <cell r="A153">
            <v>11300001</v>
          </cell>
          <cell r="B153" t="str">
            <v>Clonidina, cloridrato de, 150µg/mL, sol inj 1mL</v>
          </cell>
          <cell r="C153" t="str">
            <v>amp</v>
          </cell>
        </row>
        <row r="154">
          <cell r="A154">
            <v>90200003</v>
          </cell>
          <cell r="B154" t="str">
            <v>Clopidogrel, bissulfato de, 75 mg</v>
          </cell>
          <cell r="C154" t="str">
            <v>cpr</v>
          </cell>
        </row>
        <row r="155">
          <cell r="A155">
            <v>180100020</v>
          </cell>
          <cell r="B155" t="str">
            <v>Clorambucila 2 mg</v>
          </cell>
          <cell r="C155" t="str">
            <v>Cpr</v>
          </cell>
        </row>
        <row r="156">
          <cell r="A156">
            <v>60101008</v>
          </cell>
          <cell r="B156" t="str">
            <v>Cloreto de potássio 10% 10 mL inj</v>
          </cell>
          <cell r="C156" t="str">
            <v>amp</v>
          </cell>
        </row>
        <row r="157">
          <cell r="A157">
            <v>60102001</v>
          </cell>
          <cell r="B157" t="str">
            <v>Cloreto de Potássio 6% (≡ 12 mEq K+/ 15 mL), mínimo: 100 mL xarope</v>
          </cell>
          <cell r="C157" t="str">
            <v>Fr</v>
          </cell>
        </row>
        <row r="158">
          <cell r="A158">
            <v>110400001</v>
          </cell>
          <cell r="B158" t="str">
            <v>Cloreto de sódio 0,9% + cloreto de benzalcônio; solução nasal, 10 mL</v>
          </cell>
          <cell r="C158" t="str">
            <v>Fr</v>
          </cell>
        </row>
        <row r="159">
          <cell r="A159">
            <v>60101010</v>
          </cell>
          <cell r="B159" t="str">
            <v>Cloreto de sódio 0,9% 100 mL, sol inj Sistema fechado</v>
          </cell>
          <cell r="C159" t="str">
            <v>bolsa</v>
          </cell>
        </row>
        <row r="160">
          <cell r="A160">
            <v>60101009</v>
          </cell>
          <cell r="B160" t="str">
            <v>Cloreto de sódio 0,9% 1000 mL, sol inj Sistema fechado</v>
          </cell>
          <cell r="C160" t="str">
            <v>f/a</v>
          </cell>
        </row>
        <row r="161">
          <cell r="A161">
            <v>60101011</v>
          </cell>
          <cell r="B161" t="str">
            <v>Cloreto de sódio 0,9% 250 mL, sol inj Sistema fechado</v>
          </cell>
          <cell r="C161" t="str">
            <v>bolsa</v>
          </cell>
        </row>
        <row r="162">
          <cell r="A162">
            <v>60101012</v>
          </cell>
          <cell r="B162" t="str">
            <v>Cloreto de sódio 0,9% 500 mL, sol inj Sistema fechado</v>
          </cell>
          <cell r="C162" t="str">
            <v>bolsa</v>
          </cell>
        </row>
        <row r="163">
          <cell r="A163">
            <v>60101013</v>
          </cell>
          <cell r="B163" t="str">
            <v xml:space="preserve">Cloreto de sódio 20% 10 mL </v>
          </cell>
          <cell r="C163" t="str">
            <v>amp</v>
          </cell>
        </row>
        <row r="164">
          <cell r="A164">
            <v>170000006</v>
          </cell>
          <cell r="B164" t="str">
            <v>Clorexidina, digliconato de, solução alcoólica 0,5% 100 mL</v>
          </cell>
          <cell r="C164" t="str">
            <v>Almotolia</v>
          </cell>
        </row>
        <row r="165">
          <cell r="A165">
            <v>180004146</v>
          </cell>
          <cell r="B165" t="str">
            <v>Clorexidina, digliconato de, solução alcoólica 0,5% 1000 mL</v>
          </cell>
          <cell r="C165" t="str">
            <v>Frasco</v>
          </cell>
        </row>
        <row r="166">
          <cell r="A166">
            <v>180001622</v>
          </cell>
          <cell r="B166" t="str">
            <v>Clorexidina, gliconato (= digliconato) de, 0,2%, solução higienizante aquosa  1.000 mL</v>
          </cell>
          <cell r="C166" t="str">
            <v>Frasco</v>
          </cell>
        </row>
        <row r="167">
          <cell r="A167">
            <v>180001723</v>
          </cell>
          <cell r="B167" t="str">
            <v>Clorexidina, gliconato (= digliconato) de, 1%, solução aquosa 100 mL</v>
          </cell>
          <cell r="C167" t="str">
            <v>Almotolia</v>
          </cell>
        </row>
        <row r="168">
          <cell r="A168">
            <v>180001824</v>
          </cell>
          <cell r="B168" t="str">
            <v>Clorexidina, gliconato (= digliconato) de, 2%, com tensoativo, 1.000 Ml (DEGERMANTE)</v>
          </cell>
          <cell r="C168" t="str">
            <v>Frasco</v>
          </cell>
        </row>
        <row r="169">
          <cell r="A169">
            <v>180001925</v>
          </cell>
          <cell r="B169" t="str">
            <v>Clorexidina, gliconato (= digliconato) de, 4%, com tensoativo, 1.000 Ml (DEGERMANTE)</v>
          </cell>
          <cell r="C169" t="str">
            <v>Frasco</v>
          </cell>
        </row>
        <row r="170">
          <cell r="A170">
            <v>170000002</v>
          </cell>
          <cell r="B170" t="str">
            <v>Clorexidina, gliconato de, 0,12%, colutório (solução para enxagüatório oral ou solução antisséptica bucal), mínimo: 250 mL</v>
          </cell>
          <cell r="C170" t="str">
            <v>Frasco</v>
          </cell>
        </row>
        <row r="171">
          <cell r="A171">
            <v>170000003</v>
          </cell>
          <cell r="B171" t="str">
            <v>Clorexidina, gliconato de, 0,2%, solução higienizante aquosa 100 mL (PADRONIZAR)</v>
          </cell>
          <cell r="C171" t="str">
            <v>Frasco</v>
          </cell>
        </row>
        <row r="172">
          <cell r="A172">
            <v>170000004</v>
          </cell>
          <cell r="B172" t="str">
            <v>Clorexidina, gliconato de, 2%, com tensoativo, 100 mL (“Degermante”)</v>
          </cell>
          <cell r="C172" t="str">
            <v>Almotolia</v>
          </cell>
        </row>
        <row r="173">
          <cell r="A173">
            <v>170000005</v>
          </cell>
          <cell r="B173" t="str">
            <v>Clorexidina, gliconato de, 4%, com tensoativo, 100 mL (“Degermante”)</v>
          </cell>
          <cell r="C173" t="str">
            <v>Almotolia</v>
          </cell>
        </row>
        <row r="174">
          <cell r="A174">
            <v>10600001</v>
          </cell>
          <cell r="B174" t="str">
            <v>Clorpromazina, cloridrato de, 40 mg/mL, sol oral, 20 mL, com dosador</v>
          </cell>
          <cell r="C174" t="str">
            <v>fr</v>
          </cell>
        </row>
        <row r="175">
          <cell r="A175">
            <v>10600002</v>
          </cell>
          <cell r="B175" t="str">
            <v>Clorpromazina, cloridrato de, 5 mg/mL, sol Inj 5 mL</v>
          </cell>
          <cell r="C175" t="str">
            <v>amp</v>
          </cell>
        </row>
        <row r="176">
          <cell r="A176">
            <v>10300002</v>
          </cell>
          <cell r="B176" t="str">
            <v>Codeína 30 mg + paracetamol 500 mg</v>
          </cell>
          <cell r="C176" t="str">
            <v>cpr</v>
          </cell>
        </row>
        <row r="177">
          <cell r="A177">
            <v>150300003</v>
          </cell>
          <cell r="B177" t="str">
            <v>Colagenase 0,6 UI/g pomada 30 g</v>
          </cell>
          <cell r="C177" t="str">
            <v>Bsg</v>
          </cell>
        </row>
        <row r="178">
          <cell r="A178">
            <v>40300002</v>
          </cell>
          <cell r="B178" t="str">
            <v>Colchicina 0,5 mg</v>
          </cell>
          <cell r="C178" t="str">
            <v>cpr</v>
          </cell>
        </row>
        <row r="179">
          <cell r="A179">
            <v>180100021</v>
          </cell>
          <cell r="B179" t="str">
            <v>Dacarbazina 200 mg pó para solução</v>
          </cell>
          <cell r="C179" t="str">
            <v>f/a</v>
          </cell>
        </row>
        <row r="180">
          <cell r="A180">
            <v>190000001</v>
          </cell>
          <cell r="B180" t="str">
            <v>Dantroleno sódico hemieptaidratado 20 mg (conjunto de 12 f/a)</v>
          </cell>
          <cell r="C180" t="str">
            <v>conjunto para administração</v>
          </cell>
        </row>
        <row r="181">
          <cell r="A181">
            <v>180100022</v>
          </cell>
          <cell r="B181" t="str">
            <v>Dasatinibe 50 mg</v>
          </cell>
          <cell r="C181" t="str">
            <v>cpr revest</v>
          </cell>
        </row>
        <row r="182">
          <cell r="A182">
            <v>180100023</v>
          </cell>
          <cell r="B182" t="str">
            <v>Daunorrubicina, cloridrato de, 2mg/mL 10 mL ou pó para solução p/ inj</v>
          </cell>
          <cell r="C182" t="str">
            <v>Amp</v>
          </cell>
        </row>
        <row r="183">
          <cell r="A183">
            <v>70100001</v>
          </cell>
          <cell r="B183" t="str">
            <v>Deslanosídeo 0,2mg/mL 2 mL sol inj</v>
          </cell>
          <cell r="C183" t="str">
            <v>amp</v>
          </cell>
        </row>
        <row r="184">
          <cell r="A184">
            <v>140000008</v>
          </cell>
          <cell r="B184" t="str">
            <v xml:space="preserve">Dexametasona 0,1% susp Oft </v>
          </cell>
          <cell r="C184" t="str">
            <v>Fr 5 mL</v>
          </cell>
        </row>
        <row r="185">
          <cell r="A185">
            <v>40200004</v>
          </cell>
          <cell r="B185" t="str">
            <v>Dexametasona 4 mg</v>
          </cell>
          <cell r="C185" t="str">
            <v>Cpr</v>
          </cell>
        </row>
        <row r="186">
          <cell r="A186">
            <v>150100001</v>
          </cell>
          <cell r="B186" t="str">
            <v xml:space="preserve">Dexametasona, acetato de, 0,1% creme tópico 15 g </v>
          </cell>
          <cell r="C186" t="str">
            <v>Bsg</v>
          </cell>
        </row>
        <row r="187">
          <cell r="A187">
            <v>40200005</v>
          </cell>
          <cell r="B187" t="str">
            <v>Dexametasona, fosfato dissódico de, 4mg/mL, sol Inj 2,5 mL</v>
          </cell>
          <cell r="C187" t="str">
            <v>Amp</v>
          </cell>
        </row>
        <row r="188">
          <cell r="A188">
            <v>50000001</v>
          </cell>
          <cell r="B188" t="str">
            <v>Dexclorfeniramina, maleato de, 0,4 mg/mL 100 mL xpe</v>
          </cell>
          <cell r="C188" t="str">
            <v>Fr</v>
          </cell>
        </row>
        <row r="189">
          <cell r="A189">
            <v>50000002</v>
          </cell>
          <cell r="B189" t="str">
            <v>Dexclorfeniramina, maleato de, 2 mg</v>
          </cell>
          <cell r="C189" t="str">
            <v>Cpr</v>
          </cell>
        </row>
        <row r="190">
          <cell r="A190">
            <v>10500004</v>
          </cell>
          <cell r="B190" t="str">
            <v>Dexmedetomidina, cloridrato de, 100µg/mL, sol Inj 2 mL</v>
          </cell>
          <cell r="C190" t="str">
            <v>f/a</v>
          </cell>
        </row>
        <row r="191">
          <cell r="A191">
            <v>160200001</v>
          </cell>
          <cell r="B191" t="str">
            <v>Diatrizoato sódico de meglumina 76% (≡370 mg I1/mL) sol inj (≡ Diatrizoato de sódio 0,1 g/mL + diatrizoato de meglumina 0,66 g/mL)</v>
          </cell>
          <cell r="C191" t="str">
            <v>f/a 50 mL</v>
          </cell>
        </row>
        <row r="192">
          <cell r="A192">
            <v>160200002</v>
          </cell>
          <cell r="B192" t="str">
            <v>Diatrizoato sódico de meglumina 76% (≡370 mg I1/mL) sol inj (≡ Diatrizoato de sódio 0,1 g/mL + diatrizoato de meglumina 0,66 g/mL)</v>
          </cell>
          <cell r="C192" t="str">
            <v>f/a 100 mL</v>
          </cell>
        </row>
        <row r="193">
          <cell r="A193">
            <v>10500005</v>
          </cell>
          <cell r="B193" t="str">
            <v>Diazepam 10 mg</v>
          </cell>
          <cell r="C193" t="str">
            <v>cpr</v>
          </cell>
        </row>
        <row r="194">
          <cell r="A194">
            <v>10500006</v>
          </cell>
          <cell r="B194" t="str">
            <v>Diazepam 5 mg</v>
          </cell>
          <cell r="C194" t="str">
            <v>cpr</v>
          </cell>
        </row>
        <row r="195">
          <cell r="A195">
            <v>10500007</v>
          </cell>
          <cell r="B195" t="str">
            <v>Diazepam 5 mg/mL, sol inj 2 mL</v>
          </cell>
          <cell r="C195" t="str">
            <v>amp</v>
          </cell>
        </row>
        <row r="196">
          <cell r="A196">
            <v>40100004</v>
          </cell>
          <cell r="B196" t="str">
            <v>Diclofenaco potássico 50 mg</v>
          </cell>
          <cell r="C196" t="str">
            <v>drg</v>
          </cell>
        </row>
        <row r="197">
          <cell r="A197">
            <v>40100005</v>
          </cell>
          <cell r="B197" t="str">
            <v>Diclofenaco potássico 75 mg/3 mL sol Inj IM (qual padronizar? Sódico ou potássico?)</v>
          </cell>
          <cell r="C197" t="str">
            <v xml:space="preserve">amp </v>
          </cell>
        </row>
        <row r="198">
          <cell r="A198">
            <v>40100006</v>
          </cell>
          <cell r="B198" t="str">
            <v>Diclofenaco sódico 75 mg/3 mL sol Inj IM (qual padronizar? Sódico ou potássico?)</v>
          </cell>
          <cell r="C198" t="str">
            <v xml:space="preserve">amp </v>
          </cell>
        </row>
        <row r="199">
          <cell r="A199">
            <v>50000003</v>
          </cell>
          <cell r="B199" t="str">
            <v>Difenidramina, cloridrato de, 50 mg/1 mL sol Inj</v>
          </cell>
          <cell r="C199" t="str">
            <v>Amp</v>
          </cell>
        </row>
        <row r="200">
          <cell r="A200">
            <v>70100002</v>
          </cell>
          <cell r="B200" t="str">
            <v>Digoxina 0,25 mg</v>
          </cell>
          <cell r="C200" t="str">
            <v>cpr</v>
          </cell>
        </row>
        <row r="201">
          <cell r="A201">
            <v>70200007</v>
          </cell>
          <cell r="B201" t="str">
            <v>Diltiazem, cloridrato de, 30 mg</v>
          </cell>
          <cell r="C201" t="str">
            <v>cpr</v>
          </cell>
        </row>
        <row r="202">
          <cell r="A202">
            <v>70200008</v>
          </cell>
          <cell r="B202" t="str">
            <v>Diltiazem, cloridrato de, 60 mg</v>
          </cell>
          <cell r="C202" t="str">
            <v>cpr</v>
          </cell>
        </row>
        <row r="203">
          <cell r="A203">
            <v>70300001</v>
          </cell>
          <cell r="B203" t="str">
            <v>Dinitrato de Isossorbida 5 mg uso SL</v>
          </cell>
          <cell r="C203" t="str">
            <v>Cpr SL</v>
          </cell>
        </row>
        <row r="204">
          <cell r="A204">
            <v>30000003</v>
          </cell>
          <cell r="B204" t="str">
            <v>Dipirona (sinonímia: metamizol) sódica 500 mg</v>
          </cell>
          <cell r="C204" t="str">
            <v>cpr</v>
          </cell>
        </row>
        <row r="205">
          <cell r="A205">
            <v>30000004</v>
          </cell>
          <cell r="B205" t="str">
            <v>Dipirona (sinonímia: metamizol) sódica 500 mg/mL sol Inj 2 mL</v>
          </cell>
          <cell r="C205" t="str">
            <v>amp</v>
          </cell>
        </row>
        <row r="206">
          <cell r="A206">
            <v>30000005</v>
          </cell>
          <cell r="B206" t="str">
            <v>Dipirona (sinonímia: metamizol) sódica 500 mg/mL, sol oral, 10 mL com dosador</v>
          </cell>
          <cell r="C206" t="str">
            <v>fr</v>
          </cell>
        </row>
        <row r="207">
          <cell r="A207">
            <v>70600001</v>
          </cell>
          <cell r="B207" t="str">
            <v>Dobutamina, cloridrato de, 12,5 mg/mL, sol inj 20 mL</v>
          </cell>
          <cell r="C207" t="str">
            <v>amp</v>
          </cell>
        </row>
        <row r="208">
          <cell r="A208">
            <v>180100024</v>
          </cell>
          <cell r="B208" t="str">
            <v>Docetaxel 80 mg ou 40mg/mL, 2 mL</v>
          </cell>
          <cell r="C208" t="str">
            <v>f/a</v>
          </cell>
        </row>
        <row r="209">
          <cell r="A209">
            <v>180100025</v>
          </cell>
          <cell r="B209" t="str">
            <v xml:space="preserve">Docetaxel hemiidratado (Fabr: LIBRA) ou triidratado (Fabr: EUROFARMA) 20 mg ou anidro 20mg/0,5 mL (Fabr: CHEMICALTECH) </v>
          </cell>
          <cell r="C209" t="str">
            <v>f/a</v>
          </cell>
        </row>
        <row r="210">
          <cell r="A210">
            <v>100300005</v>
          </cell>
          <cell r="B210" t="str">
            <v>Domperidona 1 mg/mL suspensão oral, mínimo: 100 mL(PADRONIZAR?)</v>
          </cell>
          <cell r="C210" t="str">
            <v>Fr</v>
          </cell>
        </row>
        <row r="211">
          <cell r="A211">
            <v>100300004</v>
          </cell>
          <cell r="B211" t="str">
            <v>Domperidona 10 mg (PADRONIZAR? ou apenas a suspenção oral?)</v>
          </cell>
          <cell r="C211" t="str">
            <v>cpr</v>
          </cell>
        </row>
        <row r="212">
          <cell r="A212">
            <v>70600002</v>
          </cell>
          <cell r="B212" t="str">
            <v>Dopamina , cloridrato de, 5 mg/mL, sol inj 10 mL</v>
          </cell>
          <cell r="C212" t="str">
            <v>amp</v>
          </cell>
        </row>
        <row r="213">
          <cell r="A213">
            <v>70508001</v>
          </cell>
          <cell r="B213" t="str">
            <v xml:space="preserve">Doxazocina (1, 2 ou 4mg), mesilato de </v>
          </cell>
          <cell r="C213" t="str">
            <v>cpr</v>
          </cell>
        </row>
        <row r="214">
          <cell r="A214">
            <v>180100026</v>
          </cell>
          <cell r="B214" t="str">
            <v>Doxorrubicina, cloridrato de, 10 mg pó para solução ou sol inj 2 mg/mL, 5 mL</v>
          </cell>
          <cell r="C214" t="str">
            <v>f/a</v>
          </cell>
        </row>
        <row r="215">
          <cell r="A215">
            <v>180100027</v>
          </cell>
          <cell r="B215" t="str">
            <v>Doxorrubicina, cloridrato de, 50 mg pó para solução</v>
          </cell>
          <cell r="C215" t="str">
            <v>f/a</v>
          </cell>
        </row>
        <row r="216">
          <cell r="A216">
            <v>10600003</v>
          </cell>
          <cell r="B216" t="str">
            <v>Droperidol 2,5 mg/mL, sol Inj, 1 mL</v>
          </cell>
          <cell r="C216" t="str">
            <v>amp</v>
          </cell>
        </row>
        <row r="217">
          <cell r="A217">
            <v>70600003</v>
          </cell>
          <cell r="B217" t="str">
            <v>Efedrina, sulfato de, 50 mg/mL, sol inj 1 mL</v>
          </cell>
          <cell r="C217" t="str">
            <v>amp</v>
          </cell>
        </row>
        <row r="218">
          <cell r="A218">
            <v>70501002</v>
          </cell>
          <cell r="B218" t="str">
            <v>Enalapril, maleato de, 10 mg</v>
          </cell>
          <cell r="C218" t="str">
            <v>cpr</v>
          </cell>
        </row>
        <row r="219">
          <cell r="A219">
            <v>90300001</v>
          </cell>
          <cell r="B219" t="str">
            <v>Enoxaparina sódica 10 mg/0,1 mL, sol inj 0,2 mL</v>
          </cell>
          <cell r="C219" t="str">
            <v>srg</v>
          </cell>
        </row>
        <row r="220">
          <cell r="A220">
            <v>90300002</v>
          </cell>
          <cell r="B220" t="str">
            <v>Enoxaparina sódica 10 mg/0,1 mL, sol inj 0,4 mL</v>
          </cell>
          <cell r="C220" t="str">
            <v>srg</v>
          </cell>
        </row>
        <row r="221">
          <cell r="A221">
            <v>90300003</v>
          </cell>
          <cell r="B221" t="str">
            <v>Enoxaparina sódica 10 mg/0,1 mL, sol inj 0,6 mL</v>
          </cell>
          <cell r="C221" t="str">
            <v>srg</v>
          </cell>
        </row>
        <row r="222">
          <cell r="A222">
            <v>90300004</v>
          </cell>
          <cell r="B222" t="str">
            <v>Enoxaparina sódica 10 mg/0,1 mL, sol inj 0,8 mL</v>
          </cell>
          <cell r="C222" t="str">
            <v>srg</v>
          </cell>
        </row>
        <row r="223">
          <cell r="A223">
            <v>70600004</v>
          </cell>
          <cell r="B223" t="str">
            <v>Epinefrina (sinonímia: adrenalina) 1 mg/mL sol inj 1 mL</v>
          </cell>
          <cell r="C223" t="str">
            <v>amp</v>
          </cell>
        </row>
        <row r="224">
          <cell r="A224">
            <v>180100028</v>
          </cell>
          <cell r="B224" t="str">
            <v>Epirrubicina, cloridrato de, 10 mg pó para solução</v>
          </cell>
          <cell r="C224" t="str">
            <v>f/a</v>
          </cell>
        </row>
        <row r="225">
          <cell r="A225">
            <v>180100029</v>
          </cell>
          <cell r="B225" t="str">
            <v>Epirrubicina, cloridrato de, 2 mg/mL 25 mL ou 50 mg de pó para solução p/ inj</v>
          </cell>
          <cell r="C225" t="str">
            <v>f/a</v>
          </cell>
        </row>
        <row r="226">
          <cell r="A226">
            <v>180002026</v>
          </cell>
          <cell r="B226" t="str">
            <v>Eritromicina, estolato de, 500 mg (DESPADRONIZAR?)</v>
          </cell>
          <cell r="C226" t="str">
            <v>cpr</v>
          </cell>
        </row>
        <row r="227">
          <cell r="A227">
            <v>20103001</v>
          </cell>
          <cell r="B227" t="str">
            <v>Ertapeném sódico1g, liófilo p/ inj</v>
          </cell>
          <cell r="C227" t="str">
            <v>f/a</v>
          </cell>
        </row>
        <row r="228">
          <cell r="A228">
            <v>70505003</v>
          </cell>
          <cell r="B228" t="str">
            <v>Esmolol, cloridrato de, 10 mg/mL, sol inj 10 mL</v>
          </cell>
          <cell r="C228" t="str">
            <v>f/a</v>
          </cell>
        </row>
        <row r="229">
          <cell r="A229">
            <v>80100001</v>
          </cell>
          <cell r="B229" t="str">
            <v>Espironolactona 100 mg</v>
          </cell>
          <cell r="C229" t="str">
            <v>cpr</v>
          </cell>
        </row>
        <row r="230">
          <cell r="A230">
            <v>80100002</v>
          </cell>
          <cell r="B230" t="str">
            <v>Espironolactona 25 mg</v>
          </cell>
          <cell r="C230" t="str">
            <v>Cpr</v>
          </cell>
        </row>
        <row r="231">
          <cell r="A231">
            <v>180002127</v>
          </cell>
          <cell r="B231" t="str">
            <v>Estreptomicina 1g</v>
          </cell>
          <cell r="C231" t="str">
            <v>f/a</v>
          </cell>
        </row>
        <row r="232">
          <cell r="A232">
            <v>90400001</v>
          </cell>
          <cell r="B232" t="str">
            <v>Estreptoquinase 1500000 UI, pó para solução p/ inj (DESPADRONIZAR?)</v>
          </cell>
          <cell r="C232" t="str">
            <v>F/a</v>
          </cell>
        </row>
        <row r="233">
          <cell r="A233">
            <v>70600005</v>
          </cell>
          <cell r="B233" t="str">
            <v>Etilefrina, cloridrato de, 10 mg/mL, sol inj 1 mL</v>
          </cell>
          <cell r="C233" t="str">
            <v>amp</v>
          </cell>
        </row>
        <row r="234">
          <cell r="A234">
            <v>10102003</v>
          </cell>
          <cell r="B234" t="str">
            <v>Etomidato 2 mg/mL, sol Inj, 10 mL</v>
          </cell>
          <cell r="C234" t="str">
            <v>amp</v>
          </cell>
        </row>
        <row r="235">
          <cell r="A235">
            <v>180100030</v>
          </cell>
          <cell r="B235" t="str">
            <v>Etoposídeo 100 mg/5 mL sol inj</v>
          </cell>
          <cell r="C235" t="str">
            <v>f/a</v>
          </cell>
        </row>
        <row r="236">
          <cell r="A236">
            <v>140000009</v>
          </cell>
          <cell r="B236" t="str">
            <v xml:space="preserve">Fenilefrina, cloridrato de, 10% sol Oft </v>
          </cell>
          <cell r="C236" t="str">
            <v>Fr 5 mL</v>
          </cell>
        </row>
        <row r="237">
          <cell r="A237">
            <v>10400006</v>
          </cell>
          <cell r="B237" t="str">
            <v>Fenitoína 100 mg</v>
          </cell>
          <cell r="C237" t="str">
            <v>cpr</v>
          </cell>
        </row>
        <row r="238">
          <cell r="A238">
            <v>10400007</v>
          </cell>
          <cell r="B238" t="str">
            <v>Fenitoína sódica, 50 mg/mL, sol inj 5 mL</v>
          </cell>
          <cell r="C238" t="str">
            <v>amp</v>
          </cell>
        </row>
        <row r="239">
          <cell r="A239">
            <v>10400008</v>
          </cell>
          <cell r="B239" t="str">
            <v>Fenobarbital 100 mg</v>
          </cell>
          <cell r="C239" t="str">
            <v>cpr</v>
          </cell>
        </row>
        <row r="240">
          <cell r="A240">
            <v>10400009</v>
          </cell>
          <cell r="B240" t="str">
            <v>Fenobarbital 40 mg/mL sol Oral, com dosador (1gts = 1 mg quando frasco a 90º)</v>
          </cell>
          <cell r="C240" t="str">
            <v>fr</v>
          </cell>
        </row>
        <row r="241">
          <cell r="A241">
            <v>10400010</v>
          </cell>
          <cell r="B241" t="str">
            <v>Fenobarbital sódico sol Inj 100 mg/mL, 2 mL</v>
          </cell>
          <cell r="C241" t="str">
            <v>amp</v>
          </cell>
        </row>
        <row r="242">
          <cell r="A242">
            <v>110100005</v>
          </cell>
          <cell r="B242" t="str">
            <v>Fenoterol, bromidrato de, sol p/ inalação (NBZ), 5 mg/mL 20 mL</v>
          </cell>
          <cell r="C242" t="str">
            <v>Fr</v>
          </cell>
        </row>
        <row r="243">
          <cell r="A243">
            <v>10300003</v>
          </cell>
          <cell r="B243" t="str">
            <v>Fentanila, citrato de, 50µg/mL, 10 mL, inj</v>
          </cell>
          <cell r="C243" t="str">
            <v>f/a ou amp</v>
          </cell>
        </row>
        <row r="244">
          <cell r="A244">
            <v>10300004</v>
          </cell>
          <cell r="B244" t="str">
            <v>Fentanila, citrato de, 50µg/mL, 2 mL, inj</v>
          </cell>
          <cell r="C244" t="str">
            <v>amp</v>
          </cell>
        </row>
        <row r="245">
          <cell r="A245">
            <v>10300005</v>
          </cell>
          <cell r="B245" t="str">
            <v>Fentanila, citrato de, 50µg/mL, 5 mL, inj</v>
          </cell>
          <cell r="C245" t="str">
            <v>amp</v>
          </cell>
        </row>
        <row r="246">
          <cell r="A246">
            <v>90702001</v>
          </cell>
          <cell r="B246" t="str">
            <v>Filgrastima (sinonímia: rHu GCSF ou Fator Estimulante de Colônia de Granulócito recombinate humano) 300 µg/1 mL pó para solução inj IV/SC</v>
          </cell>
          <cell r="C246" t="str">
            <v>f/a</v>
          </cell>
        </row>
        <row r="247">
          <cell r="A247">
            <v>90300005</v>
          </cell>
          <cell r="B247" t="str">
            <v>Fitomenadiona (sinonímia: Vitamina K1) 10 mg/mL sol inj 1 mL  IM/</v>
          </cell>
          <cell r="C247" t="str">
            <v>amp</v>
          </cell>
        </row>
        <row r="248">
          <cell r="A248">
            <v>90300006</v>
          </cell>
          <cell r="B248" t="str">
            <v>Fitomenadiona (sinonímia: Vitamina K1) 10 mg/mL sol inj 1 mL  IV</v>
          </cell>
          <cell r="C248" t="str">
            <v>amp</v>
          </cell>
        </row>
        <row r="249">
          <cell r="A249">
            <v>20201004</v>
          </cell>
          <cell r="B249" t="str">
            <v>Fluconazol 100 mg</v>
          </cell>
          <cell r="C249" t="str">
            <v>cáps</v>
          </cell>
        </row>
        <row r="250">
          <cell r="A250">
            <v>20201005</v>
          </cell>
          <cell r="B250" t="str">
            <v>Fluconazol 150 mg</v>
          </cell>
          <cell r="C250" t="str">
            <v>cáps</v>
          </cell>
        </row>
        <row r="251">
          <cell r="A251">
            <v>20201006</v>
          </cell>
          <cell r="B251" t="str">
            <v xml:space="preserve">Fluconazol 2mg/mL sol Inj 100 mL </v>
          </cell>
          <cell r="C251" t="str">
            <v>f/a</v>
          </cell>
        </row>
        <row r="252">
          <cell r="A252">
            <v>180100031</v>
          </cell>
          <cell r="B252" t="str">
            <v>Fludarabina, fosfato de, 10 mg pó para solução</v>
          </cell>
          <cell r="C252" t="str">
            <v>f/a</v>
          </cell>
        </row>
        <row r="253">
          <cell r="A253">
            <v>180100032</v>
          </cell>
          <cell r="B253" t="str">
            <v>Fludarabina, fosfato de, 50 mg pó para solução</v>
          </cell>
          <cell r="C253" t="str">
            <v>f/a</v>
          </cell>
        </row>
        <row r="254">
          <cell r="A254">
            <v>10700001</v>
          </cell>
          <cell r="B254" t="str">
            <v>Flumazenil 0,1 mg/mL, sol Inj 5 mL</v>
          </cell>
          <cell r="C254" t="str">
            <v>amp</v>
          </cell>
        </row>
        <row r="255">
          <cell r="A255">
            <v>140000011</v>
          </cell>
          <cell r="B255" t="str">
            <v>Fluoresceína sódica 1% sol Oft 3 mL</v>
          </cell>
          <cell r="C255" t="str">
            <v>Fr</v>
          </cell>
        </row>
        <row r="256">
          <cell r="A256">
            <v>140000010</v>
          </cell>
          <cell r="B256" t="str">
            <v>Fluoresceína sódica 20%  sol inj Oft 5 mL</v>
          </cell>
          <cell r="C256" t="str">
            <v>amp</v>
          </cell>
        </row>
        <row r="257">
          <cell r="A257">
            <v>180100033</v>
          </cell>
          <cell r="B257" t="str">
            <v>Fluoruracila (sinonímia: 5Fluorouracila, ou Fluorouracila) 25 mg/mL sol Inj 10 mL</v>
          </cell>
          <cell r="C257" t="str">
            <v>f/a</v>
          </cell>
        </row>
        <row r="258">
          <cell r="A258">
            <v>10900002</v>
          </cell>
          <cell r="B258" t="str">
            <v>Fluoxetina, cloridrato de, 20 mg</v>
          </cell>
          <cell r="C258" t="str">
            <v>cáps</v>
          </cell>
        </row>
        <row r="259">
          <cell r="A259">
            <v>40200006</v>
          </cell>
          <cell r="B259" t="str">
            <v>Fluticasona, proprionato de, 250µg/dose, 60 doses, aerossol oral c/ aplicador, 8 g/5 mL;</v>
          </cell>
          <cell r="C259" t="str">
            <v>Fr</v>
          </cell>
        </row>
        <row r="260">
          <cell r="A260">
            <v>60101014</v>
          </cell>
          <cell r="B260" t="str">
            <v>Fosfato de potássio (= K2HPO4 156,7 mg/mL + KH2PO4 30 mg/mL[9]) (≡ 2 mEq PO43 /mL e 2 mEq K+/mL; ≡ 2 mmol PO43/mL e 2 mmol K+/mL; ≡ 1,1 mmol de Fósforo) sol inj 10 mL</v>
          </cell>
          <cell r="C260" t="str">
            <v>amp</v>
          </cell>
        </row>
        <row r="261">
          <cell r="A261">
            <v>180100035</v>
          </cell>
          <cell r="B261" t="str">
            <v>Fulvestranto 250 mg/5 mL sol inj</v>
          </cell>
          <cell r="C261" t="str">
            <v>Srg</v>
          </cell>
        </row>
        <row r="262">
          <cell r="A262">
            <v>80100003</v>
          </cell>
          <cell r="B262" t="str">
            <v>Furosemida 10 mg/mL sol Inj 2 mL</v>
          </cell>
          <cell r="C262" t="str">
            <v>amp</v>
          </cell>
        </row>
        <row r="263">
          <cell r="A263">
            <v>80100005</v>
          </cell>
          <cell r="B263" t="str">
            <v>Furosemida 10 mg/mL sol oral (PADRONIZAR?)</v>
          </cell>
          <cell r="C263" t="str">
            <v>fr</v>
          </cell>
        </row>
        <row r="264">
          <cell r="A264">
            <v>80100004</v>
          </cell>
          <cell r="B264" t="str">
            <v>Furosemida 40 mg</v>
          </cell>
          <cell r="C264" t="str">
            <v>Cpr</v>
          </cell>
        </row>
        <row r="265">
          <cell r="A265">
            <v>20301004</v>
          </cell>
          <cell r="B265" t="str">
            <v>Ganciclovir sódico 250 mg/250 mL sol inj 0,1% (diluído em cloreto de sódio 0,9%; 154 mEq Na+1/mL, 154 mEq Cl1/mL)</v>
          </cell>
          <cell r="C265" t="str">
            <v>bolsa</v>
          </cell>
        </row>
        <row r="266">
          <cell r="A266">
            <v>20301003</v>
          </cell>
          <cell r="B266" t="str">
            <v>Ganciclovir sódico 500 mg, liófilo, inj</v>
          </cell>
          <cell r="C266" t="str">
            <v>f/a</v>
          </cell>
        </row>
        <row r="267">
          <cell r="A267">
            <v>180100036</v>
          </cell>
          <cell r="B267" t="str">
            <v>Gencitabina, cloridrato de, 1000 mg pó para solução p/ inj</v>
          </cell>
          <cell r="C267" t="str">
            <v>f/a</v>
          </cell>
        </row>
        <row r="268">
          <cell r="A268">
            <v>180100037</v>
          </cell>
          <cell r="B268" t="str">
            <v>Gencitabina, cloridrato de, 200 mg pó para solução</v>
          </cell>
          <cell r="C268" t="str">
            <v>f/a</v>
          </cell>
        </row>
        <row r="269">
          <cell r="A269">
            <v>20104003</v>
          </cell>
          <cell r="B269" t="str">
            <v xml:space="preserve">Gentamicina, sulfato de, 10mg /mL, 1 mL </v>
          </cell>
          <cell r="C269" t="str">
            <v>amp</v>
          </cell>
        </row>
        <row r="270">
          <cell r="A270">
            <v>20104004</v>
          </cell>
          <cell r="B270" t="str">
            <v>Gentamicina, sulfato de, 40 mg /mL, 2 mL</v>
          </cell>
          <cell r="C270" t="str">
            <v>amp</v>
          </cell>
        </row>
        <row r="271">
          <cell r="A271">
            <v>120400001</v>
          </cell>
          <cell r="B271" t="str">
            <v>Glibenclamida 5 mg</v>
          </cell>
          <cell r="C271" t="str">
            <v>Cpr</v>
          </cell>
        </row>
        <row r="272">
          <cell r="A272">
            <v>60101015</v>
          </cell>
          <cell r="B272" t="str">
            <v xml:space="preserve">Glicerofosfato de sódio 216 mg/ mL inj 20 mL (ou 306,1 mg/mL de glicerofostato de sódio pentaidratado) [≡ 1,0 mmol de PO43 (fostato)/mL e ≡ 2,0 mmol Na+ (sódio)/mL] </v>
          </cell>
          <cell r="C272" t="str">
            <v>amp</v>
          </cell>
        </row>
        <row r="273">
          <cell r="A273">
            <v>100600004</v>
          </cell>
          <cell r="B273" t="str">
            <v>Glicerol 12% (antiga nomenclatura: glicerina) 500 mL enema</v>
          </cell>
          <cell r="C273" t="str">
            <v>Fr</v>
          </cell>
        </row>
        <row r="274">
          <cell r="A274">
            <v>100600003</v>
          </cell>
          <cell r="B274" t="str">
            <v>Glicerol 2,254 a 2,470 g (antiga nomenclatura: glicerina) supositório adulto</v>
          </cell>
          <cell r="C274" t="str">
            <v>sup</v>
          </cell>
        </row>
        <row r="275">
          <cell r="A275">
            <v>100600002</v>
          </cell>
          <cell r="B275" t="str">
            <v>Glicerol 828 mg ou 831 mg ou 920 mg (1g a 92%) (antiga nomenclatura: glicerina) supositório infantil</v>
          </cell>
          <cell r="C275" t="str">
            <v>sup</v>
          </cell>
        </row>
        <row r="276">
          <cell r="A276">
            <v>180000310</v>
          </cell>
          <cell r="B276" t="str">
            <v>Gliconato de cálcio 10% 10 mL (≡ 0,46 mEq de Ca2+/mL) sol inj[10]</v>
          </cell>
          <cell r="C276" t="str">
            <v>amp</v>
          </cell>
        </row>
        <row r="277">
          <cell r="A277">
            <v>60101016</v>
          </cell>
          <cell r="B277" t="str">
            <v>Glicose 10% 500 mL, sol inj Sistema fechado</v>
          </cell>
          <cell r="C277" t="str">
            <v>bolsa</v>
          </cell>
        </row>
        <row r="278">
          <cell r="A278">
            <v>60101017</v>
          </cell>
          <cell r="B278" t="str">
            <v>Glicose 25% 10 mL sol inj</v>
          </cell>
          <cell r="C278" t="str">
            <v>amp</v>
          </cell>
        </row>
        <row r="279">
          <cell r="A279">
            <v>60101018</v>
          </cell>
          <cell r="B279" t="str">
            <v>Glicose 5% 100 mL, sol inj Sistema fechado</v>
          </cell>
          <cell r="C279" t="str">
            <v>bolsa</v>
          </cell>
        </row>
        <row r="280">
          <cell r="A280">
            <v>60101019</v>
          </cell>
          <cell r="B280" t="str">
            <v>Glicose 5% 250 mL, sol inj Sistema fechado</v>
          </cell>
          <cell r="C280" t="str">
            <v>bolsa</v>
          </cell>
        </row>
        <row r="281">
          <cell r="A281">
            <v>60101020</v>
          </cell>
          <cell r="B281" t="str">
            <v>Glicose 5% 500 mL, sol inj Sistema fechado</v>
          </cell>
          <cell r="C281" t="str">
            <v>bolsa</v>
          </cell>
        </row>
        <row r="282">
          <cell r="A282">
            <v>60101021</v>
          </cell>
          <cell r="B282" t="str">
            <v>Glicose 50% 10 mL sol inj</v>
          </cell>
          <cell r="C282" t="str">
            <v>amp</v>
          </cell>
        </row>
        <row r="283">
          <cell r="A283">
            <v>60101022</v>
          </cell>
          <cell r="B283" t="str">
            <v>Glicose 50% 500 mL, sol inj Sistema fechado</v>
          </cell>
          <cell r="C283" t="str">
            <v>bolsa</v>
          </cell>
        </row>
        <row r="284">
          <cell r="A284">
            <v>180100038</v>
          </cell>
          <cell r="B284" t="str">
            <v>Gosserrelina 10,8 mg sol inj</v>
          </cell>
          <cell r="C284" t="str">
            <v>Srg</v>
          </cell>
        </row>
        <row r="285">
          <cell r="A285">
            <v>180100039</v>
          </cell>
          <cell r="B285" t="str">
            <v>Gosserrelina 3,6 mg sol inj</v>
          </cell>
          <cell r="C285" t="str">
            <v>Srg</v>
          </cell>
        </row>
        <row r="286">
          <cell r="A286">
            <v>10600004</v>
          </cell>
          <cell r="B286" t="str">
            <v>Haloperidol 2 mg/mL, sol Oral, com dosador</v>
          </cell>
          <cell r="C286" t="str">
            <v>fr</v>
          </cell>
        </row>
        <row r="287">
          <cell r="A287">
            <v>10600005</v>
          </cell>
          <cell r="B287" t="str">
            <v>Haloperidol 5 mg</v>
          </cell>
          <cell r="C287" t="str">
            <v>cpr</v>
          </cell>
        </row>
        <row r="288">
          <cell r="A288">
            <v>10600006</v>
          </cell>
          <cell r="B288" t="str">
            <v>Haloperidol 5 mg/mL, sol Inj 1 mL</v>
          </cell>
          <cell r="C288" t="str">
            <v>amp</v>
          </cell>
        </row>
        <row r="289">
          <cell r="A289">
            <v>90300007</v>
          </cell>
          <cell r="B289" t="str">
            <v xml:space="preserve">Heparina sódica 5000 UI/0,25 mL sol inj SC; (Sinonímia: heparina nãofracionada) </v>
          </cell>
          <cell r="C289" t="str">
            <v>amp</v>
          </cell>
        </row>
        <row r="290">
          <cell r="A290">
            <v>90300008</v>
          </cell>
          <cell r="B290" t="str">
            <v>Heparina sódica 5000 UI/mL, sol inj IV, 5 mL</v>
          </cell>
          <cell r="C290" t="str">
            <v>f/a</v>
          </cell>
        </row>
        <row r="291">
          <cell r="A291">
            <v>20000001</v>
          </cell>
          <cell r="B291" t="str">
            <v>Hialuronidase 2000 UTR pó para solução inj (com 5 mL de diluente)</v>
          </cell>
          <cell r="C291" t="str">
            <v>amp</v>
          </cell>
        </row>
        <row r="292">
          <cell r="A292">
            <v>70503002</v>
          </cell>
          <cell r="B292" t="str">
            <v>Hidralazina 20 mg/ mL sol Inj 1 mL</v>
          </cell>
          <cell r="C292" t="str">
            <v>amp</v>
          </cell>
        </row>
        <row r="293">
          <cell r="A293">
            <v>70503001</v>
          </cell>
          <cell r="B293" t="str">
            <v>Hidralazina 25 mg</v>
          </cell>
          <cell r="C293" t="str">
            <v>cpr</v>
          </cell>
        </row>
        <row r="294">
          <cell r="A294">
            <v>80100006</v>
          </cell>
          <cell r="B294" t="str">
            <v>Hidroclorotiazida 25 mg</v>
          </cell>
          <cell r="C294" t="str">
            <v>Cpr</v>
          </cell>
        </row>
        <row r="295">
          <cell r="A295">
            <v>40200007</v>
          </cell>
          <cell r="B295" t="str">
            <v>Hidrocortisona, succinato sódico de, 100 mg pó para solução inj</v>
          </cell>
          <cell r="C295" t="str">
            <v>F/a</v>
          </cell>
        </row>
        <row r="296">
          <cell r="A296">
            <v>40200008</v>
          </cell>
          <cell r="B296" t="str">
            <v>Hidrocortisona, succinato sódico de, 500 mg pó para solução inj</v>
          </cell>
          <cell r="C296" t="str">
            <v>F/a</v>
          </cell>
        </row>
        <row r="297">
          <cell r="A297">
            <v>130000001</v>
          </cell>
          <cell r="B297" t="str">
            <v>Hidroxicloroquina, sulfato de, 400mg</v>
          </cell>
          <cell r="C297" t="str">
            <v>cpr</v>
          </cell>
        </row>
        <row r="298">
          <cell r="A298">
            <v>100100001</v>
          </cell>
          <cell r="B298" t="str">
            <v>Hidróxido de alumínio 40mg/mL + Hidróxido de magnésio 60 mg/mL susp Oral (“mín 100 mL”?)</v>
          </cell>
          <cell r="C298" t="str">
            <v>Fr</v>
          </cell>
        </row>
        <row r="299">
          <cell r="A299">
            <v>60202002</v>
          </cell>
          <cell r="B299" t="str">
            <v>Hidróxido férrico polimaltose 100 mg/2mL sol inj IM</v>
          </cell>
          <cell r="C299" t="str">
            <v>Amp</v>
          </cell>
        </row>
        <row r="300">
          <cell r="A300">
            <v>60202003</v>
          </cell>
          <cell r="B300" t="str">
            <v>Hidróxido férrico, sacarato de, 100 mg/5 mL sol inj IV</v>
          </cell>
          <cell r="C300" t="str">
            <v>Amp</v>
          </cell>
        </row>
        <row r="301">
          <cell r="A301">
            <v>90600003</v>
          </cell>
          <cell r="B301" t="str">
            <v>Hidroxietilamido (130/0,4) (sinonímia: hetamido ou amido hidroxietílico) 6% 500 mL [17] (154 mEq Cl1/L e 154 mEq Na+/L, Fresenius Kabi)</v>
          </cell>
          <cell r="C301" t="str">
            <v>Bolsa</v>
          </cell>
        </row>
        <row r="302">
          <cell r="A302">
            <v>180002228</v>
          </cell>
          <cell r="B302" t="str">
            <v>Hidroxietilamido (20/0,5) 10% sol. inj. 500 mL (Decidir qual fórmula padronizar)</v>
          </cell>
          <cell r="C302" t="str">
            <v>bolsa</v>
          </cell>
        </row>
        <row r="303">
          <cell r="A303">
            <v>180100040</v>
          </cell>
          <cell r="B303" t="str">
            <v>Hidroxiuréia 500 mg</v>
          </cell>
          <cell r="C303" t="str">
            <v>Cáps</v>
          </cell>
        </row>
        <row r="304">
          <cell r="A304">
            <v>100700001</v>
          </cell>
          <cell r="B304" t="str">
            <v>Hioscina (Nbutilbrometo de escopolamina) 10 mg</v>
          </cell>
          <cell r="C304" t="str">
            <v>Cpr</v>
          </cell>
        </row>
        <row r="305">
          <cell r="A305">
            <v>100700002</v>
          </cell>
          <cell r="B305" t="str">
            <v>Hioscina (Nbutilbrometo de escopolamina) 10 mg/mL sol Oral 10 mL</v>
          </cell>
          <cell r="C305" t="str">
            <v>Fr</v>
          </cell>
        </row>
        <row r="306">
          <cell r="A306">
            <v>100700003</v>
          </cell>
          <cell r="B306" t="str">
            <v>Hioscina (Nbutilbrometo de escopolamina) 20 mg/mL inj 1 mL</v>
          </cell>
          <cell r="C306" t="str">
            <v>Amp</v>
          </cell>
        </row>
        <row r="307">
          <cell r="A307">
            <v>140000013</v>
          </cell>
          <cell r="B307" t="str">
            <v>Hipromelose (sinonímias: Hidróxipropilmetilcelulose, HPMC) 2% inj Intraocular;</v>
          </cell>
          <cell r="C307" t="str">
            <v>Srg 1,5 mL</v>
          </cell>
        </row>
        <row r="308">
          <cell r="A308">
            <v>140000012</v>
          </cell>
          <cell r="B308" t="str">
            <v>Hipromelose (sinonímias: Hidróxipropilmetilcelulose, HPMC), 4%,  inj Intraocular;</v>
          </cell>
          <cell r="C308" t="str">
            <v>Srg 1,5 mL</v>
          </cell>
        </row>
        <row r="309">
          <cell r="A309">
            <v>70800002</v>
          </cell>
          <cell r="B309" t="str">
            <v>Ibuprofeno lisina 400 mg/4 mL Sol inj IV (Caldolor®)[15]</v>
          </cell>
          <cell r="C309" t="str">
            <v>f/a</v>
          </cell>
        </row>
        <row r="310">
          <cell r="A310">
            <v>70800001</v>
          </cell>
          <cell r="B310" t="str">
            <v>Ibuprofeno lisina 400mg/3 mL sol inj IV (Arfen®)[14]</v>
          </cell>
          <cell r="C310" t="str">
            <v>amp</v>
          </cell>
        </row>
        <row r="311">
          <cell r="A311">
            <v>180100041</v>
          </cell>
          <cell r="B311" t="str">
            <v>Ifosfamida 1000 mg pó para solução</v>
          </cell>
          <cell r="C311" t="str">
            <v>f/a</v>
          </cell>
        </row>
        <row r="312">
          <cell r="A312">
            <v>180100042</v>
          </cell>
          <cell r="B312" t="str">
            <v>Ifosfamida 500 mg pó para solução</v>
          </cell>
          <cell r="C312" t="str">
            <v>f/a</v>
          </cell>
        </row>
        <row r="313">
          <cell r="A313">
            <v>180100043</v>
          </cell>
          <cell r="B313" t="str">
            <v>Imatinibe, mesilato de, 100 mg</v>
          </cell>
          <cell r="C313" t="str">
            <v>Cáps</v>
          </cell>
        </row>
        <row r="314">
          <cell r="A314">
            <v>180100044</v>
          </cell>
          <cell r="B314" t="str">
            <v>Imatinibe, mesilato de, 400 mg</v>
          </cell>
          <cell r="C314" t="str">
            <v>Cáps</v>
          </cell>
        </row>
        <row r="315">
          <cell r="A315">
            <v>20103002</v>
          </cell>
          <cell r="B315" t="str">
            <v>Imipeném monoidratado 500 mg + Cilastatina sódica 500 mg, liófilo p/ inj</v>
          </cell>
          <cell r="C315" t="str">
            <v>f/a</v>
          </cell>
        </row>
        <row r="316">
          <cell r="A316">
            <v>90600004</v>
          </cell>
          <cell r="B316" t="str">
            <v>Imunoglobulina antiD (ou antiRh0) 300µg inj</v>
          </cell>
          <cell r="C316" t="str">
            <v>Srg</v>
          </cell>
        </row>
        <row r="317">
          <cell r="A317">
            <v>180002329</v>
          </cell>
          <cell r="B317" t="str">
            <v>Imunoglobulina humana (ou IgG???) 2,5 g pó para solução p/ inj.</v>
          </cell>
          <cell r="C317" t="str">
            <v>f/a</v>
          </cell>
        </row>
        <row r="318">
          <cell r="A318">
            <v>90600005</v>
          </cell>
          <cell r="B318" t="str">
            <v>Imunoglobulina humana 5g pó para solução p/ inj</v>
          </cell>
          <cell r="C318" t="str">
            <v>f/a</v>
          </cell>
        </row>
        <row r="319">
          <cell r="A319">
            <v>120400002</v>
          </cell>
          <cell r="B319" t="str">
            <v>Insulina Humana NPH 100 UI/mL 10 mL</v>
          </cell>
          <cell r="C319" t="str">
            <v>f/a</v>
          </cell>
        </row>
        <row r="320">
          <cell r="A320">
            <v>120400003</v>
          </cell>
          <cell r="B320" t="str">
            <v>Insulina Humana Regular 100 UI/mL 10 mL</v>
          </cell>
          <cell r="C320" t="str">
            <v>f/a</v>
          </cell>
        </row>
        <row r="321">
          <cell r="A321">
            <v>180002430</v>
          </cell>
          <cell r="B321" t="str">
            <v>Interferona-α-2b (rlfn-α2)  (Interferom) 5.000.000 UI, 1 mL</v>
          </cell>
          <cell r="C321" t="str">
            <v>f/a</v>
          </cell>
        </row>
        <row r="322">
          <cell r="A322">
            <v>170000007</v>
          </cell>
          <cell r="B322" t="str">
            <v>Iodeto de potássio 7,5% 500 mL</v>
          </cell>
          <cell r="C322" t="str">
            <v xml:space="preserve">Frasco </v>
          </cell>
        </row>
        <row r="323">
          <cell r="A323">
            <v>140000014</v>
          </cell>
          <cell r="B323" t="str">
            <v>Iodopovidona (Polivinilpirrolidona Iodado ou PVPI), 2,5% sol oft</v>
          </cell>
          <cell r="C323" t="str">
            <v xml:space="preserve">fr </v>
          </cell>
        </row>
        <row r="324">
          <cell r="A324">
            <v>170000008</v>
          </cell>
          <cell r="B324" t="str">
            <v>Iodopovidona (Polivinilpirrolidona Iodado ou PVPI, 10%) ≡ 1% Iodo livre; solução aquosa tópica 100 mL</v>
          </cell>
          <cell r="C324" t="str">
            <v>Almotolia (aquosa tópica 100 mL)</v>
          </cell>
        </row>
        <row r="325">
          <cell r="A325">
            <v>170000009</v>
          </cell>
          <cell r="B325" t="str">
            <v>Iodopovidona (Polivinilpirrolidona Iodado ou PVPI, 10%) ≡ 1% Iodo livre; solução hidroalcoólica (tintura) 1000 mL</v>
          </cell>
          <cell r="C325" t="str">
            <v>Frasco solução hidroalcoólica (tintura) 1000 mL</v>
          </cell>
        </row>
        <row r="326">
          <cell r="A326">
            <v>180001420</v>
          </cell>
          <cell r="B326" t="str">
            <v>Iodopovidona (sinonímia: Polivinilpirrolidona Iodado ou PVPI, 10%) ≡ 1% Iodo livre; solução aquosa tópica 1.000 mL</v>
          </cell>
          <cell r="C326" t="str">
            <v>Frasco</v>
          </cell>
        </row>
        <row r="327">
          <cell r="A327">
            <v>180001521</v>
          </cell>
          <cell r="B327" t="str">
            <v>Iodopovidona (sinonímia: Polivinilpirrolidona Iodado ou PVPI, 10%) ≡ 1% Iodo livre; solução com tensoativo (“degermante”) 100 mL</v>
          </cell>
          <cell r="C327" t="str">
            <v>Almotolia</v>
          </cell>
        </row>
        <row r="328">
          <cell r="A328">
            <v>180000209</v>
          </cell>
          <cell r="B328" t="str">
            <v>Iodopovidona (sinonímia: Polivinilpirrolidona Iodado ou PVPI, 10%) ≡ 1% Iodo livre; solução hidroalcoólica (tintura) 100 mL</v>
          </cell>
          <cell r="C328" t="str">
            <v>Almotolia solução hidroalcoólica (tintura) 100 mL</v>
          </cell>
        </row>
        <row r="329">
          <cell r="A329">
            <v>170000010</v>
          </cell>
          <cell r="B329" t="str">
            <v>Iodopovidona Polivinilpirrolidona Iodado ou PVPI, 10%) ≡ 1% Iodo livre; solução com tensoativo (“degermante”) 1000 mL</v>
          </cell>
          <cell r="C329" t="str">
            <v>Frasco (“degermante”) 1000 Ml</v>
          </cell>
        </row>
        <row r="330">
          <cell r="A330">
            <v>160100001</v>
          </cell>
          <cell r="B330" t="str">
            <v>Iopamidol 612 mg/mL (≡300 mg I1/mL); 50 mL</v>
          </cell>
          <cell r="C330" t="str">
            <v>f/a</v>
          </cell>
        </row>
        <row r="331">
          <cell r="A331">
            <v>160200003</v>
          </cell>
          <cell r="B331" t="str">
            <v>Iopamidol 775 mg/mL  (≡ 370 mg I1/mL) sol inj</v>
          </cell>
          <cell r="C331" t="str">
            <v>f/a 50 mL</v>
          </cell>
        </row>
        <row r="332">
          <cell r="A332">
            <v>160100002</v>
          </cell>
          <cell r="B332" t="str">
            <v>Iopromida 623 mg/mL (≡300 mg I1/mL) 50 mL[22]</v>
          </cell>
          <cell r="C332" t="str">
            <v>f/a</v>
          </cell>
        </row>
        <row r="333">
          <cell r="A333">
            <v>110100006</v>
          </cell>
          <cell r="B333" t="str">
            <v>Ipratrópio, brometo de, 0,25 mg/mL, 20 mL, sol p/ inalação (NBZ)</v>
          </cell>
          <cell r="C333" t="str">
            <v>Fr</v>
          </cell>
        </row>
        <row r="334">
          <cell r="A334">
            <v>180100045</v>
          </cell>
          <cell r="B334" t="str">
            <v>Irinotecano, cloridrato de, 20 mg/mL sol inj 5mL</v>
          </cell>
          <cell r="C334" t="str">
            <v>f/a</v>
          </cell>
        </row>
        <row r="335">
          <cell r="A335">
            <v>180100046</v>
          </cell>
          <cell r="B335" t="str">
            <v>Irinotecano, cloridrato de, 40 mg</v>
          </cell>
          <cell r="C335" t="str">
            <v>f/a</v>
          </cell>
        </row>
        <row r="336">
          <cell r="A336">
            <v>180002531</v>
          </cell>
          <cell r="B336" t="str">
            <v>Isoflurano 100 mL inalatório</v>
          </cell>
          <cell r="C336" t="str">
            <v>fr</v>
          </cell>
        </row>
        <row r="337">
          <cell r="A337">
            <v>180002632</v>
          </cell>
          <cell r="B337" t="str">
            <v>Isotretinoína 10 mg (ácido 13-cis-retinóico)</v>
          </cell>
          <cell r="C337" t="str">
            <v>cáps</v>
          </cell>
        </row>
        <row r="338">
          <cell r="A338">
            <v>20201007</v>
          </cell>
          <cell r="B338" t="str">
            <v>Itraconazol 100 mg</v>
          </cell>
          <cell r="C338" t="str">
            <v>cáps</v>
          </cell>
        </row>
        <row r="339">
          <cell r="A339">
            <v>20401003</v>
          </cell>
          <cell r="B339" t="str">
            <v>Ivermectina 6 mg</v>
          </cell>
          <cell r="C339" t="str">
            <v>cpr</v>
          </cell>
        </row>
        <row r="340">
          <cell r="A340">
            <v>100600005</v>
          </cell>
          <cell r="B340" t="str">
            <v>Lactulose 667 mg/mL xpe 120 mL</v>
          </cell>
          <cell r="C340" t="str">
            <v>Fr</v>
          </cell>
        </row>
        <row r="341">
          <cell r="A341">
            <v>180100047</v>
          </cell>
          <cell r="B341" t="str">
            <v>LAsparaginase (enzima Lasparagina amidohidrolase, tipo EC2; derivado da Escherichia coli)10000 UI</v>
          </cell>
          <cell r="C341" t="str">
            <v>f/a</v>
          </cell>
        </row>
        <row r="342">
          <cell r="A342">
            <v>180100048</v>
          </cell>
          <cell r="B342" t="str">
            <v>Letrozol 2,5 mg</v>
          </cell>
          <cell r="C342" t="str">
            <v>Cpr</v>
          </cell>
        </row>
        <row r="343">
          <cell r="A343">
            <v>10200006</v>
          </cell>
          <cell r="B343" t="str">
            <v>Levobupivacaína, cloridrato de, 0,5% sem conservante (p/ raquiestesia), isobárica, sol inj 4 mL</v>
          </cell>
          <cell r="C343" t="str">
            <v>amp</v>
          </cell>
        </row>
        <row r="344">
          <cell r="A344">
            <v>180002733</v>
          </cell>
          <cell r="B344" t="str">
            <v>Levofloxacino 250 mg</v>
          </cell>
          <cell r="C344" t="str">
            <v>cpr</v>
          </cell>
        </row>
        <row r="345">
          <cell r="A345">
            <v>180002834</v>
          </cell>
          <cell r="B345" t="str">
            <v>Levofloxacino 500 mg</v>
          </cell>
          <cell r="C345" t="str">
            <v>cpr</v>
          </cell>
        </row>
        <row r="346">
          <cell r="A346">
            <v>20107003</v>
          </cell>
          <cell r="B346" t="str">
            <v xml:space="preserve">Levofloxacino, hemihidrato de, 5 mg/ mL sol Inj 100 mL </v>
          </cell>
          <cell r="C346" t="str">
            <v>f/a</v>
          </cell>
        </row>
        <row r="347">
          <cell r="A347">
            <v>120200003</v>
          </cell>
          <cell r="B347" t="str">
            <v>Levotiroxina sódica 100 µg</v>
          </cell>
          <cell r="C347" t="str">
            <v>cpr</v>
          </cell>
        </row>
        <row r="348">
          <cell r="A348">
            <v>120200001</v>
          </cell>
          <cell r="B348" t="str">
            <v>Levotiroxina sódica 25 µg</v>
          </cell>
          <cell r="C348" t="str">
            <v>cpr</v>
          </cell>
        </row>
        <row r="349">
          <cell r="A349">
            <v>120200002</v>
          </cell>
          <cell r="B349" t="str">
            <v>Levotiroxina sódica 50 µg</v>
          </cell>
          <cell r="C349" t="str">
            <v>cpr</v>
          </cell>
        </row>
        <row r="350">
          <cell r="A350">
            <v>10200009</v>
          </cell>
          <cell r="B350" t="str">
            <v>Lidocaína, cloridrato de, 10% aerossol 50 mL</v>
          </cell>
          <cell r="C350" t="str">
            <v>fr</v>
          </cell>
        </row>
        <row r="351">
          <cell r="A351">
            <v>10200008</v>
          </cell>
          <cell r="B351" t="str">
            <v>Lidocaína, cloridrato de, 2% + hemitartarato de epinefrina 5μg/mL, inj 5 mL</v>
          </cell>
          <cell r="C351" t="str">
            <v>amp</v>
          </cell>
        </row>
        <row r="352">
          <cell r="A352">
            <v>10200007</v>
          </cell>
          <cell r="B352" t="str">
            <v>Lidocaína, cloridrato de, 2% + hemitartarato de epinefrina inj 20 mL</v>
          </cell>
          <cell r="C352" t="str">
            <v>f/a</v>
          </cell>
        </row>
        <row r="353">
          <cell r="A353">
            <v>10200010</v>
          </cell>
          <cell r="B353" t="str">
            <v>Lidocaína, cloridrato de, 2% gel 10 g, seringa preenchida</v>
          </cell>
          <cell r="C353" t="str">
            <v>srg</v>
          </cell>
        </row>
        <row r="354">
          <cell r="A354">
            <v>10200011</v>
          </cell>
          <cell r="B354" t="str">
            <v>Lidocaína, cloridrato de, 2% gel 30g</v>
          </cell>
          <cell r="C354" t="str">
            <v>bsg</v>
          </cell>
        </row>
        <row r="355">
          <cell r="A355">
            <v>10200012</v>
          </cell>
          <cell r="B355" t="str">
            <v>Lidocaína, cloridrato de, 2% inj 20 mL</v>
          </cell>
          <cell r="C355" t="str">
            <v>f/a</v>
          </cell>
        </row>
        <row r="356">
          <cell r="A356">
            <v>10200013</v>
          </cell>
          <cell r="B356" t="str">
            <v>Lidocaína, cloridrato de, 2% inj 5 mL</v>
          </cell>
          <cell r="C356" t="str">
            <v>amp</v>
          </cell>
        </row>
        <row r="357">
          <cell r="A357">
            <v>10200014</v>
          </cell>
          <cell r="B357" t="str">
            <v>Lidocaína, cloridrato de, 2% inj 5 mL, isobárica, sem conservantes</v>
          </cell>
          <cell r="C357" t="str">
            <v>amp</v>
          </cell>
        </row>
        <row r="358">
          <cell r="A358">
            <v>20111001</v>
          </cell>
          <cell r="B358" t="str">
            <v>Linezolida 2 mg/mL sol Inj, 300 mL</v>
          </cell>
          <cell r="C358" t="str">
            <v>f/a</v>
          </cell>
        </row>
        <row r="359">
          <cell r="A359">
            <v>100500001</v>
          </cell>
          <cell r="B359" t="str">
            <v>Loperamida, cloridrato de, 2 mg</v>
          </cell>
          <cell r="C359" t="str">
            <v>cpr</v>
          </cell>
        </row>
        <row r="360">
          <cell r="A360">
            <v>70507001</v>
          </cell>
          <cell r="B360" t="str">
            <v>Losartana potássica 50 mg</v>
          </cell>
          <cell r="C360" t="str">
            <v>cpr</v>
          </cell>
        </row>
        <row r="361">
          <cell r="A361">
            <v>80100007</v>
          </cell>
          <cell r="B361" t="str">
            <v>Manitol 20% 250 mL</v>
          </cell>
          <cell r="C361" t="str">
            <v>f/a</v>
          </cell>
        </row>
        <row r="362">
          <cell r="A362">
            <v>60101023</v>
          </cell>
          <cell r="B362" t="str">
            <v>Manitol 20% 250 mL, sol inj Sistema fechado</v>
          </cell>
          <cell r="C362" t="str">
            <v>f/a</v>
          </cell>
        </row>
        <row r="363">
          <cell r="A363">
            <v>20401004</v>
          </cell>
          <cell r="B363" t="str">
            <v>Mebendazol 100 mg</v>
          </cell>
          <cell r="C363" t="str">
            <v>cpr</v>
          </cell>
        </row>
        <row r="364">
          <cell r="A364">
            <v>20401005</v>
          </cell>
          <cell r="B364" t="str">
            <v>Mebendazol, sup Oral 20 mg/mL, 30 mL</v>
          </cell>
          <cell r="C364" t="str">
            <v>fr</v>
          </cell>
        </row>
        <row r="365">
          <cell r="A365">
            <v>180100049</v>
          </cell>
          <cell r="B365" t="str">
            <v>Megestrol, acetato de, 160 mg</v>
          </cell>
          <cell r="C365" t="str">
            <v>Cpr</v>
          </cell>
        </row>
        <row r="366">
          <cell r="A366">
            <v>180100050</v>
          </cell>
          <cell r="B366" t="str">
            <v>Melfalana 2 mg</v>
          </cell>
          <cell r="C366" t="str">
            <v>Cpr</v>
          </cell>
        </row>
        <row r="367">
          <cell r="A367">
            <v>180100051</v>
          </cell>
          <cell r="B367" t="str">
            <v>Mercaptopurina (sinonímia: 6mercaptopurina) 50 mg</v>
          </cell>
          <cell r="C367" t="str">
            <v>Cpr</v>
          </cell>
        </row>
        <row r="368">
          <cell r="A368">
            <v>20103004</v>
          </cell>
          <cell r="B368" t="str">
            <v>Meropeném 1 g liófilo p/ inj</v>
          </cell>
          <cell r="C368" t="str">
            <v>f/a</v>
          </cell>
        </row>
        <row r="369">
          <cell r="A369">
            <v>20103003</v>
          </cell>
          <cell r="B369" t="str">
            <v>Meropeném 500 mg liófilo p/ inj</v>
          </cell>
          <cell r="C369" t="str">
            <v>f/a</v>
          </cell>
        </row>
        <row r="370">
          <cell r="A370">
            <v>40100007</v>
          </cell>
          <cell r="B370" t="str">
            <v>Mesalazina (sinonímia: Mesalamina) 400 mg (PADRONIZAR?)</v>
          </cell>
          <cell r="C370" t="str">
            <v>cpr</v>
          </cell>
        </row>
        <row r="371">
          <cell r="A371">
            <v>180100052</v>
          </cell>
          <cell r="B371" t="str">
            <v>Mesna (sinonímia: mercaptoetanossulfonato de sódio) 400 mg/4mL inj</v>
          </cell>
          <cell r="C371" t="str">
            <v>Amp</v>
          </cell>
        </row>
        <row r="372">
          <cell r="A372">
            <v>180002935</v>
          </cell>
          <cell r="B372" t="str">
            <v>Metadona 10 mg</v>
          </cell>
          <cell r="C372" t="str">
            <v>cpr</v>
          </cell>
        </row>
        <row r="373">
          <cell r="A373">
            <v>120400004</v>
          </cell>
          <cell r="B373" t="str">
            <v xml:space="preserve">Metformina, cloridrato de, 500 mg </v>
          </cell>
          <cell r="C373" t="str">
            <v>Cpr</v>
          </cell>
        </row>
        <row r="374">
          <cell r="A374">
            <v>120400005</v>
          </cell>
          <cell r="B374" t="str">
            <v>Metformina, cloridrato de, 850 mg</v>
          </cell>
          <cell r="C374" t="str">
            <v>Cpr</v>
          </cell>
        </row>
        <row r="375">
          <cell r="A375">
            <v>70504002</v>
          </cell>
          <cell r="B375" t="str">
            <v>Metildopa (sinonímia: αmetildopa) 250 mg</v>
          </cell>
          <cell r="C375" t="str">
            <v>cpr</v>
          </cell>
        </row>
        <row r="376">
          <cell r="A376">
            <v>120100001</v>
          </cell>
          <cell r="B376" t="str">
            <v>Metilergometrina, maleato de, 0,125 mg</v>
          </cell>
          <cell r="C376" t="str">
            <v>Cpr</v>
          </cell>
        </row>
        <row r="377">
          <cell r="A377">
            <v>120100006</v>
          </cell>
          <cell r="B377" t="str">
            <v>Metilergometrina, maleato de, 0,2 mg sol inj 1 mL</v>
          </cell>
          <cell r="C377" t="str">
            <v>Amp</v>
          </cell>
        </row>
        <row r="378">
          <cell r="A378">
            <v>40200009</v>
          </cell>
          <cell r="B378" t="str">
            <v>Metilprednisolona, succinato sódico de, 125 mg, pó para solução inj</v>
          </cell>
          <cell r="C378" t="str">
            <v>F/a</v>
          </cell>
        </row>
        <row r="379">
          <cell r="A379">
            <v>40200010</v>
          </cell>
          <cell r="B379" t="str">
            <v>Metilprednisolona, succinato sódico de, 500 mg ,pó para solução inj</v>
          </cell>
          <cell r="C379" t="str">
            <v>F/a</v>
          </cell>
        </row>
        <row r="380">
          <cell r="A380">
            <v>160400002</v>
          </cell>
          <cell r="B380" t="str">
            <v>Metiltionínio, cloreto de, 0,5%, sol aquosa 6 mL(sinonímia: Azul de metileno; CI 52015)</v>
          </cell>
          <cell r="C380" t="str">
            <v>f/a</v>
          </cell>
        </row>
        <row r="381">
          <cell r="A381">
            <v>100300006</v>
          </cell>
          <cell r="B381" t="str">
            <v>Metoclopramida, cloridrato de, 10 mg</v>
          </cell>
          <cell r="C381" t="str">
            <v>cpr</v>
          </cell>
        </row>
        <row r="382">
          <cell r="A382">
            <v>100300007</v>
          </cell>
          <cell r="B382" t="str">
            <v>Metoclopramida, cloridrato de, 4 mg/mL sol Oral com dosador, 10 mL</v>
          </cell>
          <cell r="C382" t="str">
            <v>Fr</v>
          </cell>
        </row>
        <row r="383">
          <cell r="A383">
            <v>100300008</v>
          </cell>
          <cell r="B383" t="str">
            <v>Metoclopramida, cloridrato de, 5 mg/mL sol inj 2 mL</v>
          </cell>
          <cell r="C383" t="str">
            <v>amp</v>
          </cell>
        </row>
        <row r="384">
          <cell r="A384">
            <v>70505004</v>
          </cell>
          <cell r="B384" t="str">
            <v xml:space="preserve">Metoprolol, tartarato de, 1 mg/mL inj 5 mL </v>
          </cell>
          <cell r="C384" t="str">
            <v>amp</v>
          </cell>
        </row>
        <row r="385">
          <cell r="A385">
            <v>180100053</v>
          </cell>
          <cell r="B385" t="str">
            <v>Metotrexato de sódio 25 mg/mL sol inj 2 mL ou 50 mg de pó para solução p/ inj</v>
          </cell>
          <cell r="C385" t="str">
            <v>f/a</v>
          </cell>
        </row>
        <row r="386">
          <cell r="A386">
            <v>180100054</v>
          </cell>
          <cell r="B386" t="str">
            <v>Metotrexato de sódio 25 mg/mL sol inj 20 mL ou 500 mg de pó para solução p/ inj</v>
          </cell>
          <cell r="C386" t="str">
            <v>f/a</v>
          </cell>
        </row>
        <row r="387">
          <cell r="A387">
            <v>20112001</v>
          </cell>
          <cell r="B387" t="str">
            <v>Metronidazol 250 mg</v>
          </cell>
          <cell r="C387" t="str">
            <v>cpr</v>
          </cell>
        </row>
        <row r="388">
          <cell r="A388">
            <v>20112002</v>
          </cell>
          <cell r="B388" t="str">
            <v>Metronidazol 5mg/mL, sol inj 100 mL</v>
          </cell>
          <cell r="C388" t="str">
            <v>f/a</v>
          </cell>
        </row>
        <row r="389">
          <cell r="A389">
            <v>10500009</v>
          </cell>
          <cell r="B389" t="str">
            <v>Midazolam, cloridrato de, 5 mg/mL, sol Inj 10 mL</v>
          </cell>
          <cell r="C389" t="str">
            <v>amp</v>
          </cell>
        </row>
        <row r="390">
          <cell r="A390">
            <v>10500010</v>
          </cell>
          <cell r="B390" t="str">
            <v>Midazolam, cloridrato de, 5 mg/mL, sol Inj 3 mL</v>
          </cell>
          <cell r="C390" t="str">
            <v>amp</v>
          </cell>
        </row>
        <row r="391">
          <cell r="A391">
            <v>10500008</v>
          </cell>
          <cell r="B391" t="str">
            <v>Midazolam, maleato de, 2 mg/mL, sol Oral, 10 mL, com dosador</v>
          </cell>
          <cell r="C391" t="str">
            <v>fr</v>
          </cell>
        </row>
        <row r="392">
          <cell r="A392">
            <v>70400003</v>
          </cell>
          <cell r="B392" t="str">
            <v>Milrinona, lactato de, 1 mg/mL sol Inj 10 mL</v>
          </cell>
          <cell r="C392" t="str">
            <v>Amp</v>
          </cell>
        </row>
        <row r="393">
          <cell r="A393">
            <v>120100002</v>
          </cell>
          <cell r="B393" t="str">
            <v>Misoprostol 200 µg</v>
          </cell>
          <cell r="C393" t="str">
            <v>Cpr vaginal</v>
          </cell>
        </row>
        <row r="394">
          <cell r="A394">
            <v>120100003</v>
          </cell>
          <cell r="B394" t="str">
            <v>Misoprostol 25 µg</v>
          </cell>
          <cell r="C394" t="str">
            <v>Cpr vaginal</v>
          </cell>
        </row>
        <row r="395">
          <cell r="A395">
            <v>180100055</v>
          </cell>
          <cell r="B395" t="str">
            <v>Mitomicina C 5 mg inj</v>
          </cell>
          <cell r="C395" t="str">
            <v>f/a</v>
          </cell>
        </row>
        <row r="396">
          <cell r="A396">
            <v>180100056</v>
          </cell>
          <cell r="B396" t="str">
            <v>Mitoxantrona 20 mg</v>
          </cell>
          <cell r="C396" t="str">
            <v>f/a</v>
          </cell>
        </row>
        <row r="397">
          <cell r="A397">
            <v>70300002</v>
          </cell>
          <cell r="B397" t="str">
            <v>Mononitrato de Isossorbida 20 mg</v>
          </cell>
          <cell r="C397" t="str">
            <v>cpr</v>
          </cell>
        </row>
        <row r="398">
          <cell r="A398">
            <v>10300006</v>
          </cell>
          <cell r="B398" t="str">
            <v>Morfina, sulfato de, 0,2 mg/1mL, s/conservante, inj (p/ raquiestesia)</v>
          </cell>
          <cell r="C398" t="str">
            <v>amp</v>
          </cell>
        </row>
        <row r="399">
          <cell r="A399">
            <v>10300007</v>
          </cell>
          <cell r="B399" t="str">
            <v>Morfina, sulfato de, 1 mg/mL, 2 mL, inj</v>
          </cell>
          <cell r="C399" t="str">
            <v>amp</v>
          </cell>
        </row>
        <row r="400">
          <cell r="A400">
            <v>10300008</v>
          </cell>
          <cell r="B400" t="str">
            <v>Morfina, sulfato de, 10 mg</v>
          </cell>
          <cell r="C400" t="str">
            <v>cpr</v>
          </cell>
        </row>
        <row r="401">
          <cell r="A401">
            <v>10300009</v>
          </cell>
          <cell r="B401" t="str">
            <v>Morfina, sulfato de, 10 mg/1mL, inj</v>
          </cell>
          <cell r="C401" t="str">
            <v>amp</v>
          </cell>
        </row>
        <row r="402">
          <cell r="A402">
            <v>10300010</v>
          </cell>
          <cell r="B402" t="str">
            <v>Morfina, sulfato de, 30 mg</v>
          </cell>
          <cell r="C402" t="str">
            <v>cpr</v>
          </cell>
        </row>
        <row r="403">
          <cell r="A403">
            <v>20113001</v>
          </cell>
          <cell r="B403" t="str">
            <v>Mupirocina 2% 15g creme tópico</v>
          </cell>
          <cell r="C403" t="str">
            <v>Bsg</v>
          </cell>
        </row>
        <row r="404">
          <cell r="A404">
            <v>10300011</v>
          </cell>
          <cell r="B404" t="str">
            <v>Nalbufina, cloridrato de, 10 mg/mL 1 mL inj</v>
          </cell>
          <cell r="C404" t="str">
            <v>amp</v>
          </cell>
        </row>
        <row r="405">
          <cell r="A405">
            <v>10800001</v>
          </cell>
          <cell r="B405" t="str">
            <v>Naloxona, cloridrato de, 0,4 mg/mL sol Inj 1 mL</v>
          </cell>
          <cell r="C405" t="str">
            <v>amp</v>
          </cell>
        </row>
        <row r="406">
          <cell r="A406">
            <v>120500003</v>
          </cell>
          <cell r="B406" t="str">
            <v>Nandrolona, decanoato de, 25 mg/mL, 1 mL (REPADRONIZAR)</v>
          </cell>
          <cell r="C406" t="str">
            <v>Amp</v>
          </cell>
        </row>
        <row r="407">
          <cell r="A407">
            <v>20113002</v>
          </cell>
          <cell r="B407" t="str">
            <v>Neomicina, sulfato de, 5 mg/g + bacitracina zíncica 250UI/g 10 g pomada</v>
          </cell>
          <cell r="C407" t="str">
            <v>Bsg</v>
          </cell>
        </row>
        <row r="408">
          <cell r="A408">
            <v>11000001</v>
          </cell>
          <cell r="B408" t="str">
            <v>Neostigmina, metilsulfato de, 0,5 mg/mL sol Inj 1 mL</v>
          </cell>
          <cell r="C408" t="str">
            <v>amp</v>
          </cell>
        </row>
        <row r="409">
          <cell r="A409">
            <v>70502004</v>
          </cell>
          <cell r="B409" t="str">
            <v>Nifedipino CLP[13] (sinonímia: nifedipina “retard”) 20 mg</v>
          </cell>
          <cell r="C409" t="str">
            <v>drg</v>
          </cell>
        </row>
        <row r="410">
          <cell r="A410">
            <v>180100057</v>
          </cell>
          <cell r="B410" t="str">
            <v>Nilotinibe monoidratado, cloridrato de, 200 mg (≡220,60 mr do sal)</v>
          </cell>
          <cell r="C410" t="str">
            <v>Cáps</v>
          </cell>
        </row>
        <row r="411">
          <cell r="A411">
            <v>40100008</v>
          </cell>
          <cell r="B411" t="str">
            <v>Nimesulida 100 mg</v>
          </cell>
          <cell r="C411" t="str">
            <v>cpr</v>
          </cell>
        </row>
        <row r="412">
          <cell r="A412">
            <v>20202002</v>
          </cell>
          <cell r="B412" t="str">
            <v>Nistatina 100000 UI/mL sol 0ral, mínimo: 50 mL</v>
          </cell>
          <cell r="C412" t="str">
            <v>fr</v>
          </cell>
        </row>
        <row r="413">
          <cell r="A413">
            <v>20202003</v>
          </cell>
          <cell r="B413" t="str">
            <v>Nistatina 25000 UI/g creme vaginal (mínimo: 50g)</v>
          </cell>
          <cell r="C413" t="str">
            <v>bsg</v>
          </cell>
        </row>
        <row r="414">
          <cell r="A414">
            <v>140000015</v>
          </cell>
          <cell r="B414" t="str">
            <v>Nitrato de Prata 1% sol oftálmica</v>
          </cell>
          <cell r="C414" t="str">
            <v>fr 5 mL</v>
          </cell>
        </row>
        <row r="415">
          <cell r="A415">
            <v>10500011</v>
          </cell>
          <cell r="B415" t="str">
            <v>Nitrazepam 5 mg</v>
          </cell>
          <cell r="C415" t="str">
            <v>Cpr</v>
          </cell>
        </row>
        <row r="416">
          <cell r="A416">
            <v>20112003</v>
          </cell>
          <cell r="B416" t="str">
            <v>Nitrofurantoína 100 mg (PADRONIZAR)</v>
          </cell>
          <cell r="C416" t="str">
            <v>cáps</v>
          </cell>
        </row>
        <row r="417">
          <cell r="A417">
            <v>70300003</v>
          </cell>
          <cell r="B417" t="str">
            <v>Nitroglicerina 5 mg/mL, sol inj 10 mL</v>
          </cell>
          <cell r="C417" t="str">
            <v>amp ou F/a</v>
          </cell>
        </row>
        <row r="418">
          <cell r="A418">
            <v>70300004</v>
          </cell>
          <cell r="B418" t="str">
            <v>Nitroprusseto (antiga nomenclatura: nitroprussiato) de sódio 25mg/mL sol inj 2 mL ou pó para solução 50 mg</v>
          </cell>
          <cell r="C418" t="str">
            <v>F/a ou amp</v>
          </cell>
        </row>
        <row r="419">
          <cell r="A419">
            <v>70600006</v>
          </cell>
          <cell r="B419" t="str">
            <v>Norepinefrina (sinonímia: noradrenalina), hemitartarato de, 2 mg/mL, sol inj 4 mL</v>
          </cell>
          <cell r="C419" t="str">
            <v>Amp</v>
          </cell>
        </row>
        <row r="420">
          <cell r="A420">
            <v>20107004</v>
          </cell>
          <cell r="B420" t="str">
            <v>Norfloxacino 400 mg</v>
          </cell>
          <cell r="C420" t="str">
            <v>cpr</v>
          </cell>
        </row>
        <row r="421">
          <cell r="A421">
            <v>180003036</v>
          </cell>
          <cell r="B421" t="str">
            <v>NPT (nutrição parenteral total) 1.000 mL, 1.200 Kcal (Fabricante: Baxter)</v>
          </cell>
          <cell r="C421" t="str">
            <v>(bolsa trifásica)</v>
          </cell>
        </row>
        <row r="422">
          <cell r="A422">
            <v>180003137</v>
          </cell>
          <cell r="B422" t="str">
            <v>NPT (nutrição parenteral total) 1.875 mL, 1.900 Kcal (= 1,013 Kcal/mL) (Fabricante: BBraun)</v>
          </cell>
          <cell r="C422" t="str">
            <v>(bolsa trifásica)</v>
          </cell>
        </row>
        <row r="423">
          <cell r="A423">
            <v>60201007</v>
          </cell>
          <cell r="B423" t="str">
            <v>NPT (nutrição parenteral total) 1026 mL, 900 Kcal (Fabricante: Fresenius)</v>
          </cell>
          <cell r="C423" t="str">
            <v>(bolsa trifásica)</v>
          </cell>
        </row>
        <row r="424">
          <cell r="A424">
            <v>180003238</v>
          </cell>
          <cell r="B424" t="str">
            <v>NPT (nutrição parenteral total) 2.000 mL, 2.400 Kcal (Fabricante: Baxter)</v>
          </cell>
          <cell r="C424" t="str">
            <v>(bolsa trifásica)</v>
          </cell>
        </row>
        <row r="425">
          <cell r="A425">
            <v>60201008</v>
          </cell>
          <cell r="B425" t="str">
            <v>NPT (nutrição parenteral total) 2053 mL, 1900 Kcal (Fabricante: Fresenius) (Ver apêndice)</v>
          </cell>
          <cell r="C425" t="str">
            <v>(bolsa trifásica)</v>
          </cell>
        </row>
        <row r="426">
          <cell r="A426">
            <v>120100004</v>
          </cell>
          <cell r="B426" t="str">
            <v xml:space="preserve">Ocitocina 5UI/mL sol Inj 1mL </v>
          </cell>
          <cell r="C426" t="str">
            <v>amp</v>
          </cell>
        </row>
        <row r="427">
          <cell r="A427">
            <v>120500002</v>
          </cell>
          <cell r="B427" t="str">
            <v>Octreotida, acetato de, 0,1 mg/mL, 1 mL</v>
          </cell>
          <cell r="C427" t="str">
            <v>Amp</v>
          </cell>
        </row>
        <row r="428">
          <cell r="A428">
            <v>100600006</v>
          </cell>
          <cell r="B428" t="str">
            <v>Óleo mineral 100% 100 mL</v>
          </cell>
          <cell r="C428" t="str">
            <v>Fr</v>
          </cell>
        </row>
        <row r="429">
          <cell r="A429">
            <v>60203001</v>
          </cell>
          <cell r="B429" t="str">
            <v>Oligoelementos (sinonímia: elementostraço) (Zn+2 2,5 mg/mL, Cu+2 0,8 mg/mL, Mn+2 0,4mg/mL, Cr+3 10µg/mL), 2mL; uso adulto[11]</v>
          </cell>
          <cell r="C429" t="str">
            <v>Amp</v>
          </cell>
        </row>
        <row r="430">
          <cell r="A430">
            <v>100200001</v>
          </cell>
          <cell r="B430" t="str">
            <v>Omeprazol 20 mg</v>
          </cell>
          <cell r="C430" t="str">
            <v>cáps</v>
          </cell>
        </row>
        <row r="431">
          <cell r="A431">
            <v>100200002</v>
          </cell>
          <cell r="B431" t="str">
            <v>Omeprazol sódico 40 mg pó para solução inj + diluente exclusivo[18] 10 mL</v>
          </cell>
          <cell r="C431" t="str">
            <v>f/a</v>
          </cell>
        </row>
        <row r="432">
          <cell r="A432">
            <v>100300010</v>
          </cell>
          <cell r="B432" t="str">
            <v>Ondansetrona, cloridrato de, 2 mg/mL sol inj 4 mL</v>
          </cell>
          <cell r="C432" t="str">
            <v>Amp</v>
          </cell>
        </row>
        <row r="433">
          <cell r="A433">
            <v>100300009</v>
          </cell>
          <cell r="B433" t="str">
            <v>Ondansetrona, cloridrato de, 2 mg/mL, sol inj 2 mL</v>
          </cell>
          <cell r="C433" t="str">
            <v>Amp</v>
          </cell>
        </row>
        <row r="434">
          <cell r="A434">
            <v>180003339</v>
          </cell>
          <cell r="B434" t="str">
            <v>Oseltamivir, fosfato de, 75 mg</v>
          </cell>
          <cell r="C434" t="str">
            <v>cáps.</v>
          </cell>
        </row>
        <row r="435">
          <cell r="A435">
            <v>20101009</v>
          </cell>
          <cell r="B435" t="str">
            <v>Oxacilina sódica 500mg pó para solução p/ inj</v>
          </cell>
          <cell r="C435" t="str">
            <v>f/a</v>
          </cell>
        </row>
        <row r="436">
          <cell r="A436">
            <v>180100058</v>
          </cell>
          <cell r="B436" t="str">
            <v>Oxaliplatina 100 mg</v>
          </cell>
          <cell r="C436" t="str">
            <v>f/a</v>
          </cell>
        </row>
        <row r="437">
          <cell r="A437">
            <v>180100059</v>
          </cell>
          <cell r="B437" t="str">
            <v>Oxaliplatina 50 mg</v>
          </cell>
          <cell r="C437" t="str">
            <v>f/a</v>
          </cell>
        </row>
        <row r="438">
          <cell r="A438">
            <v>10400011</v>
          </cell>
          <cell r="B438" t="str">
            <v>Oxcarbazepina susp Oral 60 mg/mL 100 mL</v>
          </cell>
          <cell r="C438" t="str">
            <v>fr</v>
          </cell>
        </row>
        <row r="439">
          <cell r="A439">
            <v>150300004</v>
          </cell>
          <cell r="B439" t="str">
            <v>Óxido de zinco 10% + Vitamina D 400 UI/g + vitamina A 1000 UI/g</v>
          </cell>
          <cell r="C439" t="str">
            <v>Bsg</v>
          </cell>
        </row>
        <row r="440">
          <cell r="A440">
            <v>180100061</v>
          </cell>
          <cell r="B440" t="str">
            <v>Paclitaxel 100 mg</v>
          </cell>
          <cell r="C440" t="str">
            <v>f/a</v>
          </cell>
        </row>
        <row r="441">
          <cell r="A441">
            <v>180100062</v>
          </cell>
          <cell r="B441" t="str">
            <v>Paclitaxel 30 mg</v>
          </cell>
          <cell r="C441" t="str">
            <v>f/a</v>
          </cell>
        </row>
        <row r="442">
          <cell r="A442">
            <v>180100060</v>
          </cell>
          <cell r="B442" t="str">
            <v>Paclitaxel 6 mg/mL, sol inj 25 mL</v>
          </cell>
          <cell r="C442" t="str">
            <v>f/a</v>
          </cell>
        </row>
        <row r="443">
          <cell r="A443">
            <v>180100063</v>
          </cell>
          <cell r="B443" t="str">
            <v>Pamidronato dissódico 90 mg pó para solução</v>
          </cell>
          <cell r="C443" t="str">
            <v>f/a</v>
          </cell>
        </row>
        <row r="444">
          <cell r="A444">
            <v>11100002</v>
          </cell>
          <cell r="B444" t="str">
            <v>Pancurônio, brometo de, 2 mg/mL, sol inj 2 mL</v>
          </cell>
          <cell r="C444">
            <v>0</v>
          </cell>
        </row>
        <row r="445">
          <cell r="A445">
            <v>150300005</v>
          </cell>
          <cell r="B445" t="str">
            <v>Papaína, gel, 10%, 60 a 100g</v>
          </cell>
          <cell r="C445" t="str">
            <v>Bsg</v>
          </cell>
        </row>
        <row r="446">
          <cell r="A446">
            <v>30000006</v>
          </cell>
          <cell r="B446" t="str">
            <v>Paracetamol (sinonímia: acetaminofeno) 200 mg/mL, sol Oral 15 mL</v>
          </cell>
          <cell r="C446" t="str">
            <v>fr</v>
          </cell>
        </row>
        <row r="447">
          <cell r="A447">
            <v>30000007</v>
          </cell>
          <cell r="B447" t="str">
            <v>Paracetamol (sinonímia: acetaminofeno) 500 mg</v>
          </cell>
          <cell r="C447" t="str">
            <v>cpr</v>
          </cell>
        </row>
        <row r="448">
          <cell r="A448">
            <v>20101010</v>
          </cell>
          <cell r="B448" t="str">
            <v>Penicilina G (sinônimo: benzilpenicilina) benzatina 600000 UI Pó para solução; IM</v>
          </cell>
          <cell r="C448" t="str">
            <v>f/a</v>
          </cell>
        </row>
        <row r="449">
          <cell r="A449">
            <v>20101011</v>
          </cell>
          <cell r="B449" t="str">
            <v>Penicilina G (sinônimo: benzilpenicilina) potássica 300000 UI + Penicilina G (benzilpenicilina) procaína 100000 UI pó para solução p/ inj; IM</v>
          </cell>
          <cell r="C449" t="str">
            <v>f/a</v>
          </cell>
        </row>
        <row r="450">
          <cell r="A450">
            <v>20101012</v>
          </cell>
          <cell r="B450" t="str">
            <v>Penicilina G (sinônimo: benzilpenicilina) potássica 5000000 UI pó para solução p/ inj; IV</v>
          </cell>
          <cell r="C450" t="str">
            <v>f/a</v>
          </cell>
        </row>
        <row r="451">
          <cell r="A451">
            <v>20101013</v>
          </cell>
          <cell r="B451" t="str">
            <v>Penicilina G benzatina (sinônimo: benzilpenicilina) 1200000 UI, pó para solução p/ inj; IM</v>
          </cell>
          <cell r="C451" t="str">
            <v>f/a</v>
          </cell>
        </row>
        <row r="452">
          <cell r="A452">
            <v>20112004</v>
          </cell>
          <cell r="B452" t="str">
            <v>Pentamidina, isetionato, 300 mg, liófilo</v>
          </cell>
          <cell r="C452" t="str">
            <v>f/a</v>
          </cell>
        </row>
        <row r="453">
          <cell r="A453">
            <v>70400004</v>
          </cell>
          <cell r="B453" t="str">
            <v>Pentoxifilina 400 mg</v>
          </cell>
          <cell r="C453" t="str">
            <v>cpr</v>
          </cell>
        </row>
        <row r="454">
          <cell r="A454">
            <v>20403001</v>
          </cell>
          <cell r="B454" t="str">
            <v>Permetrina 1% loção tópico, mínimo 50mL</v>
          </cell>
          <cell r="C454" t="str">
            <v>Fr</v>
          </cell>
        </row>
        <row r="455">
          <cell r="A455">
            <v>20403002</v>
          </cell>
          <cell r="B455" t="str">
            <v>Permetrina 5% loção tópico , mínimo 50mL</v>
          </cell>
          <cell r="C455" t="str">
            <v>Fr</v>
          </cell>
        </row>
        <row r="456">
          <cell r="A456">
            <v>10300012</v>
          </cell>
          <cell r="B456" t="str">
            <v>Petidina (sinonímia: meperidina), cloridrato de, 50mg/mL, 2 mL, inj</v>
          </cell>
          <cell r="C456" t="str">
            <v>amp</v>
          </cell>
        </row>
        <row r="457">
          <cell r="A457">
            <v>140000016</v>
          </cell>
          <cell r="B457" t="str">
            <v>Pilocarpina, cloridrato de, 2% sol oft 5 mL</v>
          </cell>
          <cell r="C457" t="str">
            <v>fr 5 mL</v>
          </cell>
        </row>
        <row r="458">
          <cell r="A458">
            <v>20101014</v>
          </cell>
          <cell r="B458" t="str">
            <v>Piperacilina sódica 4g + Tazobactama sódico 0,5, g pó para solução p/ inj</v>
          </cell>
          <cell r="C458" t="str">
            <v>f/a</v>
          </cell>
        </row>
        <row r="459">
          <cell r="A459">
            <v>20402002</v>
          </cell>
          <cell r="B459" t="str">
            <v>Pirimetamina 25 mg</v>
          </cell>
          <cell r="C459" t="str">
            <v>cpr</v>
          </cell>
        </row>
        <row r="460">
          <cell r="A460">
            <v>60300001</v>
          </cell>
          <cell r="B460" t="str">
            <v>Poliestirenossulfonato de cálcio 900 mg/30g, granulado (3,3 mEq Ca+2)</v>
          </cell>
          <cell r="C460" t="str">
            <v>env</v>
          </cell>
        </row>
        <row r="461">
          <cell r="A461">
            <v>90600002</v>
          </cell>
          <cell r="B461" t="str">
            <v>Poligelina 3,5% (sinonímia: Gelatina de osso ou Gelatina fluida modificada ou succinilgelatina) sol inj 500 mL[16]</v>
          </cell>
          <cell r="C461" t="str">
            <v>f/a</v>
          </cell>
        </row>
        <row r="462">
          <cell r="A462">
            <v>20110001</v>
          </cell>
          <cell r="B462" t="str">
            <v>Polimixina B, sulfato de, 500000 UI  pó para solução p/ inj</v>
          </cell>
          <cell r="C462" t="str">
            <v>f/a</v>
          </cell>
        </row>
        <row r="463">
          <cell r="A463">
            <v>60201010</v>
          </cell>
          <cell r="B463" t="str">
            <v>Polivitamínico sol inj</v>
          </cell>
          <cell r="C463" t="str">
            <v>amp</v>
          </cell>
        </row>
        <row r="464">
          <cell r="A464">
            <v>60201009</v>
          </cell>
          <cell r="B464" t="str">
            <v>Polivitamínico sol oral</v>
          </cell>
          <cell r="C464" t="str">
            <v>fr</v>
          </cell>
        </row>
        <row r="465">
          <cell r="A465">
            <v>160400003</v>
          </cell>
          <cell r="B465" t="str">
            <v>PPD ou Prova Tuberculínica (Derivado protéico purificado  PPD RT 23)</v>
          </cell>
          <cell r="C465" t="str">
            <v>f/a</v>
          </cell>
        </row>
        <row r="466">
          <cell r="A466">
            <v>70508002</v>
          </cell>
          <cell r="B466" t="str">
            <v xml:space="preserve">Prazocina, cloridrato, (1, 2 ou 4mg), cloridrato de, </v>
          </cell>
          <cell r="C466" t="str">
            <v>cpr</v>
          </cell>
        </row>
        <row r="467">
          <cell r="A467">
            <v>40200011</v>
          </cell>
          <cell r="B467" t="str">
            <v>Prednisolona, fosfato sódico de, 3 mg/mL 60 mL, sol Oral</v>
          </cell>
          <cell r="C467" t="str">
            <v>Fr</v>
          </cell>
        </row>
        <row r="468">
          <cell r="A468">
            <v>40200012</v>
          </cell>
          <cell r="B468" t="str">
            <v>Prednisona 20 mg</v>
          </cell>
          <cell r="C468" t="str">
            <v>Cpr</v>
          </cell>
        </row>
        <row r="469">
          <cell r="A469">
            <v>40200013</v>
          </cell>
          <cell r="B469" t="str">
            <v>Prednisona 5 mg</v>
          </cell>
          <cell r="C469" t="str">
            <v>Cpr</v>
          </cell>
        </row>
        <row r="470">
          <cell r="A470">
            <v>50000004</v>
          </cell>
          <cell r="B470" t="str">
            <v>Prometazina, cloridrato de, 25 mg</v>
          </cell>
          <cell r="C470" t="str">
            <v>Cpr</v>
          </cell>
        </row>
        <row r="471">
          <cell r="A471">
            <v>50000005</v>
          </cell>
          <cell r="B471" t="str">
            <v>Prometazina, cloridrato de, 25 mg/mL inj 2 mL</v>
          </cell>
          <cell r="C471" t="str">
            <v>Amp</v>
          </cell>
        </row>
        <row r="472">
          <cell r="A472">
            <v>70200006</v>
          </cell>
          <cell r="B472" t="str">
            <v>Propafenona, cloridrato de, 300 mg</v>
          </cell>
          <cell r="C472" t="str">
            <v>Cpr</v>
          </cell>
        </row>
        <row r="473">
          <cell r="A473">
            <v>120300001</v>
          </cell>
          <cell r="B473" t="str">
            <v>Propiltiouracila 100 mg</v>
          </cell>
          <cell r="C473" t="str">
            <v>Cpr</v>
          </cell>
        </row>
        <row r="474">
          <cell r="A474">
            <v>10102004</v>
          </cell>
          <cell r="B474" t="str">
            <v>Propofol 1%, emulsão injetável, 20 mL</v>
          </cell>
          <cell r="C474" t="str">
            <v>f/a ou amp</v>
          </cell>
        </row>
        <row r="475">
          <cell r="A475">
            <v>70505005</v>
          </cell>
          <cell r="B475" t="str">
            <v>Propranolol, cloridrato de, 40 mg</v>
          </cell>
          <cell r="C475" t="str">
            <v>cpr</v>
          </cell>
        </row>
        <row r="476">
          <cell r="A476">
            <v>90300009</v>
          </cell>
          <cell r="B476" t="str">
            <v xml:space="preserve">Protamina, cloridrato de, 1000 UI/mL, sol inj 5 mL </v>
          </cell>
          <cell r="C476" t="str">
            <v>amp</v>
          </cell>
        </row>
        <row r="477">
          <cell r="A477">
            <v>140000017</v>
          </cell>
          <cell r="B477" t="str">
            <v>Proximetacaína, cloridrato de, 5mg/mL sol Oft</v>
          </cell>
          <cell r="C477" t="str">
            <v>Fr 5 mL</v>
          </cell>
        </row>
        <row r="478">
          <cell r="A478">
            <v>180100064</v>
          </cell>
          <cell r="B478" t="str">
            <v>Ranibizumabe 2,3 mg/0,23 mL</v>
          </cell>
          <cell r="C478" t="str">
            <v>f/a</v>
          </cell>
        </row>
        <row r="479">
          <cell r="A479">
            <v>100200003</v>
          </cell>
          <cell r="B479" t="str">
            <v>Ranitidina, cloridrato de, 15 mg/mL, xarope 120 mL</v>
          </cell>
          <cell r="C479" t="str">
            <v>fr</v>
          </cell>
        </row>
        <row r="480">
          <cell r="A480">
            <v>100200004</v>
          </cell>
          <cell r="B480" t="str">
            <v xml:space="preserve">Ranitidina, cloridrato de, 150 mg </v>
          </cell>
          <cell r="C480" t="str">
            <v>cpr</v>
          </cell>
        </row>
        <row r="481">
          <cell r="A481">
            <v>100200005</v>
          </cell>
          <cell r="B481" t="str">
            <v>Ranitidina, cloridrato de, 25 mg/mL sol inj 2 mL</v>
          </cell>
          <cell r="C481" t="str">
            <v>amp</v>
          </cell>
        </row>
        <row r="482">
          <cell r="A482">
            <v>10300013</v>
          </cell>
          <cell r="B482" t="str">
            <v>Remifentanila, cloridrato de, 2 mg, inj pó para solução (2,194 mg do sal)</v>
          </cell>
          <cell r="C482" t="str">
            <v>f/a</v>
          </cell>
        </row>
        <row r="483">
          <cell r="A483">
            <v>180100065</v>
          </cell>
          <cell r="B483" t="str">
            <v>Rituximabe 10 mg/mL 10 mL</v>
          </cell>
          <cell r="C483" t="str">
            <v>f/a</v>
          </cell>
        </row>
        <row r="484">
          <cell r="A484">
            <v>180100066</v>
          </cell>
          <cell r="B484" t="str">
            <v>Rituximabe 50 mg/mL 10 mL</v>
          </cell>
          <cell r="C484" t="str">
            <v>f/a</v>
          </cell>
        </row>
        <row r="485">
          <cell r="A485">
            <v>11100003</v>
          </cell>
          <cell r="B485" t="str">
            <v>Rocurônio, brometo de, 10 mg/mL, sol Inj 5 mL</v>
          </cell>
          <cell r="C485" t="str">
            <v>f/a</v>
          </cell>
        </row>
        <row r="486">
          <cell r="A486">
            <v>10200015</v>
          </cell>
          <cell r="B486" t="str">
            <v>Ropivacaína, cloridrato de, 0,2% sol inj 20 mL</v>
          </cell>
          <cell r="C486" t="str">
            <v>f/a</v>
          </cell>
        </row>
        <row r="487">
          <cell r="A487">
            <v>10200016</v>
          </cell>
          <cell r="B487" t="str">
            <v>Ropivacaína, cloridrato de, 1% sol inj, 20 mL</v>
          </cell>
          <cell r="C487" t="str">
            <v>f/a</v>
          </cell>
        </row>
        <row r="488">
          <cell r="A488">
            <v>60102002</v>
          </cell>
          <cell r="B488" t="str">
            <v>Sais para reidratação oral, granulado 27,9g (NaCl 3,5g + KCl 1,5g + Citrato de sódio diidratado 2,9g + Glicose 20g)</v>
          </cell>
          <cell r="C488" t="str">
            <v>env</v>
          </cell>
        </row>
        <row r="489">
          <cell r="A489">
            <v>120100007</v>
          </cell>
          <cell r="B489" t="str">
            <v>Salbutamol inj (vide tab 91)</v>
          </cell>
          <cell r="C489" t="str">
            <v>amp</v>
          </cell>
        </row>
        <row r="490">
          <cell r="A490">
            <v>110100007</v>
          </cell>
          <cell r="B490" t="str">
            <v>Salbutamol, sulfato de, (sinonímia: sulfato de albuterol) aerossol 100µg/dose (≡ 120 μg do sal sulfato), 200 doses</v>
          </cell>
          <cell r="C490" t="str">
            <v>Fr</v>
          </cell>
        </row>
        <row r="491">
          <cell r="A491">
            <v>110100008</v>
          </cell>
          <cell r="B491" t="str">
            <v>Salbutamol, sulfato de, 0,5 mg/1 mL inj (sinonímia: sulfato de albuterol)</v>
          </cell>
          <cell r="C491" t="str">
            <v>Amp</v>
          </cell>
        </row>
        <row r="492">
          <cell r="A492">
            <v>10101001</v>
          </cell>
          <cell r="B492" t="str">
            <v>Sevoflurano 100 mL inalatório</v>
          </cell>
          <cell r="C492" t="str">
            <v>fr</v>
          </cell>
        </row>
        <row r="493">
          <cell r="A493">
            <v>10101002</v>
          </cell>
          <cell r="B493" t="str">
            <v>Sevoflurano 250 mL inalatório</v>
          </cell>
          <cell r="C493" t="str">
            <v>fr</v>
          </cell>
        </row>
        <row r="494">
          <cell r="A494">
            <v>100400001</v>
          </cell>
          <cell r="B494" t="str">
            <v>Simeticona 40 mg cpr (antiga nomenclatura: dimeticona)</v>
          </cell>
          <cell r="C494" t="str">
            <v>cpr</v>
          </cell>
        </row>
        <row r="495">
          <cell r="A495">
            <v>100400002</v>
          </cell>
          <cell r="B495" t="str">
            <v>Simeticona 75mg/mL sol Oral (antiga nomenclatura: dimeticona)</v>
          </cell>
          <cell r="C495" t="str">
            <v>Fr 10 mL</v>
          </cell>
        </row>
        <row r="496">
          <cell r="A496">
            <v>70700001</v>
          </cell>
          <cell r="B496" t="str">
            <v>Sinvastatina 20 mg</v>
          </cell>
          <cell r="C496" t="str">
            <v>cpr</v>
          </cell>
        </row>
        <row r="497">
          <cell r="A497">
            <v>60101024</v>
          </cell>
          <cell r="B497" t="str">
            <v>Solução Ringer com lactato 500 mL</v>
          </cell>
          <cell r="C497" t="str">
            <v>bolsa</v>
          </cell>
        </row>
        <row r="498">
          <cell r="A498">
            <v>60101025</v>
          </cell>
          <cell r="B498" t="str">
            <v>Solução Salina Balanceada (sinonímia: BSS) (fórmula: vide apêndice), sol inj Sistema fechado</v>
          </cell>
          <cell r="C498" t="str">
            <v>bolsa</v>
          </cell>
        </row>
        <row r="499">
          <cell r="A499">
            <v>60101026</v>
          </cell>
          <cell r="B499" t="str">
            <v xml:space="preserve">Sorbitol 27 mg/mL + Manitol 5,4 mg/mL, 1000 mL, sol P/ irrigação urológica; uso uretral </v>
          </cell>
          <cell r="C499" t="str">
            <v>fr</v>
          </cell>
        </row>
        <row r="500">
          <cell r="A500">
            <v>11400001</v>
          </cell>
          <cell r="B500" t="str">
            <v>Sugamadex sódico 100 mg/mL sol inj 2 mL</v>
          </cell>
          <cell r="C500" t="str">
            <v>f/a</v>
          </cell>
        </row>
        <row r="501">
          <cell r="A501">
            <v>20105001</v>
          </cell>
          <cell r="B501" t="str">
            <v>Sulfadiazina 500 mg</v>
          </cell>
          <cell r="C501" t="str">
            <v>cpr</v>
          </cell>
        </row>
        <row r="502">
          <cell r="A502">
            <v>150200006</v>
          </cell>
          <cell r="B502" t="str">
            <v>Sulfadiazina de prata 1% creme 50g</v>
          </cell>
          <cell r="C502" t="str">
            <v>bsg</v>
          </cell>
        </row>
        <row r="503">
          <cell r="A503">
            <v>20105002</v>
          </cell>
          <cell r="B503" t="str">
            <v>Sulfametoxazol + trimetoprima 400 + 80 mg</v>
          </cell>
          <cell r="C503" t="str">
            <v>cpr</v>
          </cell>
        </row>
        <row r="504">
          <cell r="A504">
            <v>180003440</v>
          </cell>
          <cell r="B504" t="str">
            <v>Sulfametoxazol + trimetoprima 800 + 160 mg</v>
          </cell>
          <cell r="C504" t="str">
            <v>cpr</v>
          </cell>
        </row>
        <row r="505">
          <cell r="A505">
            <v>20105004</v>
          </cell>
          <cell r="B505" t="str">
            <v xml:space="preserve">Sulfametoxazol 40 mg/mL + trimetoprima 8 mg/mL susp oral, 50 a 60 mL </v>
          </cell>
          <cell r="C505" t="str">
            <v>fr</v>
          </cell>
        </row>
        <row r="506">
          <cell r="A506">
            <v>20105003</v>
          </cell>
          <cell r="B506" t="str">
            <v xml:space="preserve">Sulfametoxazol 80 mg/mL + trimetoprima 16mg /mL solinj, 5 mL </v>
          </cell>
          <cell r="C506" t="str">
            <v>amp</v>
          </cell>
        </row>
        <row r="507">
          <cell r="A507">
            <v>160300001</v>
          </cell>
          <cell r="B507" t="str">
            <v>Sulfato de bário 100% susp Oral</v>
          </cell>
          <cell r="C507" t="str">
            <v>Pote 150 mL</v>
          </cell>
        </row>
        <row r="508">
          <cell r="A508">
            <v>160300002</v>
          </cell>
          <cell r="B508" t="str">
            <v>Sulfato de bário 66,7% p/v (USP)</v>
          </cell>
          <cell r="C508" t="str">
            <v>Pote 150 mL</v>
          </cell>
        </row>
        <row r="509">
          <cell r="A509">
            <v>60101027</v>
          </cell>
          <cell r="B509" t="str">
            <v>Sulfato de magnésio (heptaidratado) 10% 10 mL</v>
          </cell>
          <cell r="C509" t="str">
            <v>amp</v>
          </cell>
        </row>
        <row r="510">
          <cell r="A510">
            <v>60101028</v>
          </cell>
          <cell r="B510" t="str">
            <v>Sulfato de magnésio (heptaidratado) 50% 10 mL</v>
          </cell>
          <cell r="C510" t="str">
            <v>amp</v>
          </cell>
        </row>
        <row r="511">
          <cell r="A511">
            <v>60202004</v>
          </cell>
          <cell r="B511" t="str">
            <v>Sulfato ferroso 109 mg (≡ 40 mg de Ferro elementar)</v>
          </cell>
          <cell r="C511" t="str">
            <v>Drg</v>
          </cell>
        </row>
        <row r="512">
          <cell r="A512">
            <v>60202005</v>
          </cell>
          <cell r="B512" t="str">
            <v>Sulfato ferroso 125 mg/mL (≡ 25 mg/mL de Ferro elementar) sol Oral com dosador</v>
          </cell>
          <cell r="C512" t="str">
            <v>fr</v>
          </cell>
        </row>
        <row r="513">
          <cell r="A513">
            <v>11100004</v>
          </cell>
          <cell r="B513" t="str">
            <v>Suxametônio (succinilcolina), cloreto de, 100 mg pó para solução inj</v>
          </cell>
          <cell r="C513" t="str">
            <v>f/a</v>
          </cell>
        </row>
        <row r="514">
          <cell r="A514">
            <v>180100067</v>
          </cell>
          <cell r="B514" t="str">
            <v>Tamoxifeno, citrato de, 20 mg</v>
          </cell>
          <cell r="C514" t="str">
            <v>Cpr</v>
          </cell>
        </row>
        <row r="515">
          <cell r="A515">
            <v>40100009</v>
          </cell>
          <cell r="B515" t="str">
            <v>Tenoxicam 20 mg, pó para solução inj</v>
          </cell>
          <cell r="C515" t="str">
            <v>f/a</v>
          </cell>
        </row>
        <row r="516">
          <cell r="A516">
            <v>70600007</v>
          </cell>
          <cell r="B516" t="str">
            <v>Terlipressina, acetato de, 1 mg</v>
          </cell>
          <cell r="C516" t="str">
            <v>f/a</v>
          </cell>
        </row>
        <row r="517">
          <cell r="A517">
            <v>20401006</v>
          </cell>
          <cell r="B517" t="str">
            <v>Tiabendazol 500 mg</v>
          </cell>
          <cell r="C517" t="str">
            <v>cpr</v>
          </cell>
        </row>
        <row r="518">
          <cell r="A518">
            <v>60201011</v>
          </cell>
          <cell r="B518" t="str">
            <v>Tiamina, cloridrato de, (sinonímia: Vitamina B1) 300 mg</v>
          </cell>
          <cell r="C518" t="str">
            <v>cpr</v>
          </cell>
        </row>
        <row r="519">
          <cell r="A519">
            <v>20112005</v>
          </cell>
          <cell r="B519" t="str">
            <v>Tigeciclina 50 mg</v>
          </cell>
          <cell r="C519" t="str">
            <v>f/a</v>
          </cell>
        </row>
        <row r="520">
          <cell r="A520">
            <v>10102005</v>
          </cell>
          <cell r="B520" t="str">
            <v>Tiopental sódico 0,5g pó para solução p/ sol injetável</v>
          </cell>
          <cell r="C520" t="str">
            <v>f/a</v>
          </cell>
        </row>
        <row r="521">
          <cell r="A521">
            <v>30000008</v>
          </cell>
          <cell r="B521" t="str">
            <v>Tramadol, cloridrato de, 50 mg</v>
          </cell>
          <cell r="C521" t="str">
            <v>cáps</v>
          </cell>
        </row>
        <row r="522">
          <cell r="A522">
            <v>30000009</v>
          </cell>
          <cell r="B522" t="str">
            <v>Tramadol, cloridrato de, 50 mg/mL, 2 mL, inj</v>
          </cell>
          <cell r="C522" t="str">
            <v>amp</v>
          </cell>
        </row>
        <row r="523">
          <cell r="A523">
            <v>180100068</v>
          </cell>
          <cell r="B523" t="str">
            <v>Trastuzumabe 440 mg,  liófilo a ser diluído em 20 mL de água bacteriostática (álcool benzílico 1,1%), p/ reconstituir a 21 mg/mL</v>
          </cell>
          <cell r="C523" t="str">
            <v>F/a</v>
          </cell>
        </row>
        <row r="524">
          <cell r="A524">
            <v>140000018</v>
          </cell>
          <cell r="B524" t="str">
            <v>Tropicamida 1% sol oft</v>
          </cell>
          <cell r="C524" t="str">
            <v>Fr 5 mL</v>
          </cell>
        </row>
        <row r="525">
          <cell r="A525">
            <v>150300006</v>
          </cell>
          <cell r="B525" t="str">
            <v>Uréia 10%, creme, 100g</v>
          </cell>
          <cell r="C525" t="str">
            <v>pote</v>
          </cell>
        </row>
        <row r="526">
          <cell r="A526">
            <v>180003541</v>
          </cell>
          <cell r="B526" t="str">
            <v>Valproato de sódio 250 mg</v>
          </cell>
          <cell r="C526" t="str">
            <v>cpr</v>
          </cell>
        </row>
        <row r="527">
          <cell r="A527">
            <v>10400012</v>
          </cell>
          <cell r="B527" t="str">
            <v>Valproato de sódio 50 mg/mL xarope (mínimo 100 mL</v>
          </cell>
          <cell r="C527" t="str">
            <v>fr</v>
          </cell>
        </row>
        <row r="528">
          <cell r="A528">
            <v>20109002</v>
          </cell>
          <cell r="B528" t="str">
            <v>Vancomicina, cloridrato de, 1g liófilo p/ inj</v>
          </cell>
          <cell r="C528" t="str">
            <v>f/a</v>
          </cell>
        </row>
        <row r="529">
          <cell r="A529">
            <v>20109001</v>
          </cell>
          <cell r="B529" t="str">
            <v>Vancomicina, cloridrato de, 500 mg liófilo p/ inj</v>
          </cell>
          <cell r="C529" t="str">
            <v>f/a</v>
          </cell>
        </row>
        <row r="530">
          <cell r="A530">
            <v>90300010</v>
          </cell>
          <cell r="B530" t="str">
            <v>Varfarina sódica 5 mg</v>
          </cell>
          <cell r="C530" t="str">
            <v>cpr</v>
          </cell>
        </row>
        <row r="531">
          <cell r="A531">
            <v>180100069</v>
          </cell>
          <cell r="B531" t="str">
            <v>Vemurafenibe 240 mg</v>
          </cell>
          <cell r="C531" t="str">
            <v>Cpr rev</v>
          </cell>
        </row>
        <row r="532">
          <cell r="A532">
            <v>70200010</v>
          </cell>
          <cell r="B532" t="str">
            <v>Verapami l 2,5 mg/mL sol Inj 2 mL</v>
          </cell>
          <cell r="C532" t="str">
            <v>amp</v>
          </cell>
        </row>
        <row r="533">
          <cell r="A533">
            <v>70200009</v>
          </cell>
          <cell r="B533" t="str">
            <v>Verapamil, cloridrato de, 80 mg</v>
          </cell>
          <cell r="C533" t="str">
            <v>cpr</v>
          </cell>
        </row>
        <row r="534">
          <cell r="A534">
            <v>180100070</v>
          </cell>
          <cell r="B534" t="str">
            <v>Vimblastina, sulfato de, 1mg/mL, sol inj 10mL</v>
          </cell>
          <cell r="C534" t="str">
            <v>f/a</v>
          </cell>
        </row>
        <row r="535">
          <cell r="A535">
            <v>180100071</v>
          </cell>
          <cell r="B535" t="str">
            <v>Vincristina, sulfato de, 1mg/mL, sol inj 1mL</v>
          </cell>
          <cell r="C535" t="str">
            <v>f/a</v>
          </cell>
        </row>
        <row r="536">
          <cell r="A536">
            <v>180100072</v>
          </cell>
          <cell r="B536" t="str">
            <v>Vinorelbina 20 mg</v>
          </cell>
          <cell r="C536" t="str">
            <v>Cáps</v>
          </cell>
        </row>
        <row r="537">
          <cell r="A537">
            <v>60201012</v>
          </cell>
          <cell r="B537" t="str">
            <v>Vitaminas do complexo B</v>
          </cell>
          <cell r="C537" t="str">
            <v>cpr</v>
          </cell>
        </row>
        <row r="538">
          <cell r="A538">
            <v>60201013</v>
          </cell>
          <cell r="B538" t="str">
            <v>Vitaminas do complexo B sol inj 2 mL</v>
          </cell>
          <cell r="C538" t="str">
            <v>amp</v>
          </cell>
        </row>
        <row r="539">
          <cell r="A539">
            <v>180005151</v>
          </cell>
          <cell r="B539" t="str">
            <v>Bromocriptina  2,5 mg</v>
          </cell>
          <cell r="C539" t="str">
            <v>cpr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195"/>
  <sheetViews>
    <sheetView showGridLines="0" tabSelected="1" view="pageBreakPreview" topLeftCell="A29" zoomScale="80" zoomScaleNormal="75" zoomScaleSheetLayoutView="80" workbookViewId="0">
      <selection activeCell="B44" sqref="B44"/>
    </sheetView>
  </sheetViews>
  <sheetFormatPr defaultRowHeight="12.75"/>
  <cols>
    <col min="1" max="1" width="1" style="8" customWidth="1"/>
    <col min="2" max="2" width="18.85546875" style="8" customWidth="1"/>
    <col min="3" max="3" width="30.7109375" style="8" customWidth="1"/>
    <col min="4" max="4" width="16.5703125" style="8" customWidth="1"/>
    <col min="5" max="5" width="15.42578125" style="8" customWidth="1"/>
    <col min="6" max="6" width="6.42578125" style="8" customWidth="1"/>
    <col min="7" max="7" width="11.85546875" style="8" customWidth="1"/>
    <col min="8" max="8" width="11" style="9" customWidth="1"/>
    <col min="9" max="9" width="19.85546875" style="8" customWidth="1"/>
    <col min="10" max="10" width="16.28515625" style="8" customWidth="1"/>
    <col min="11" max="11" width="11.42578125" style="8" customWidth="1"/>
    <col min="12" max="12" width="17" style="8" customWidth="1"/>
    <col min="13" max="13" width="2.140625" style="8" customWidth="1"/>
    <col min="14" max="14" width="3" style="8" customWidth="1"/>
    <col min="15" max="16384" width="9.140625" style="8"/>
  </cols>
  <sheetData>
    <row r="1" spans="1:12" ht="13.5" thickBot="1"/>
    <row r="2" spans="1:12" ht="58.5" customHeight="1">
      <c r="B2" s="174" t="s">
        <v>0</v>
      </c>
      <c r="C2" s="175"/>
      <c r="D2" s="175"/>
      <c r="E2" s="175"/>
      <c r="F2" s="175"/>
      <c r="G2" s="175"/>
      <c r="H2" s="175"/>
      <c r="I2" s="175"/>
      <c r="J2" s="175"/>
      <c r="K2" s="175"/>
      <c r="L2" s="176"/>
    </row>
    <row r="3" spans="1:12" ht="13.5" thickBot="1">
      <c r="B3" s="10"/>
      <c r="C3" s="11"/>
      <c r="D3" s="12"/>
      <c r="E3" s="13"/>
      <c r="G3" s="12"/>
      <c r="H3" s="14"/>
      <c r="I3" s="13"/>
      <c r="J3" s="10"/>
      <c r="K3" s="10"/>
      <c r="L3" s="10"/>
    </row>
    <row r="4" spans="1:12" ht="30.75" customHeight="1">
      <c r="B4" s="117" t="s">
        <v>16</v>
      </c>
      <c r="C4" s="118"/>
      <c r="J4" s="121" t="s">
        <v>22</v>
      </c>
      <c r="K4" s="122"/>
      <c r="L4" s="123"/>
    </row>
    <row r="5" spans="1:12" ht="29.25" customHeight="1" thickBot="1">
      <c r="B5" s="119"/>
      <c r="C5" s="120"/>
      <c r="J5" s="124"/>
      <c r="K5" s="125"/>
      <c r="L5" s="126"/>
    </row>
    <row r="6" spans="1:12" ht="9" customHeight="1" thickBot="1"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20.25" customHeight="1" thickBot="1">
      <c r="B7" s="85" t="s">
        <v>2</v>
      </c>
      <c r="C7" s="86"/>
      <c r="D7" s="86"/>
      <c r="E7" s="86"/>
      <c r="F7" s="86"/>
      <c r="G7" s="86"/>
      <c r="H7" s="86"/>
      <c r="I7" s="86"/>
      <c r="J7" s="87"/>
      <c r="K7" s="87"/>
      <c r="L7" s="88"/>
    </row>
    <row r="8" spans="1:12" ht="30" customHeight="1" thickBot="1">
      <c r="B8" s="89" t="s">
        <v>1</v>
      </c>
      <c r="C8" s="91" t="s">
        <v>37</v>
      </c>
      <c r="D8" s="92"/>
      <c r="E8" s="147" t="s">
        <v>3</v>
      </c>
      <c r="F8" s="148"/>
      <c r="G8" s="127"/>
      <c r="H8" s="127"/>
      <c r="I8" s="127"/>
      <c r="J8" s="145" t="s">
        <v>25</v>
      </c>
      <c r="K8" s="83" t="s">
        <v>28</v>
      </c>
      <c r="L8" s="84"/>
    </row>
    <row r="9" spans="1:12" ht="30" customHeight="1" thickBot="1">
      <c r="B9" s="90"/>
      <c r="C9" s="93"/>
      <c r="D9" s="94"/>
      <c r="E9" s="81" t="s">
        <v>24</v>
      </c>
      <c r="F9" s="82"/>
      <c r="G9" s="95"/>
      <c r="H9" s="95"/>
      <c r="I9" s="95"/>
      <c r="J9" s="146"/>
      <c r="K9" s="83" t="s">
        <v>29</v>
      </c>
      <c r="L9" s="84"/>
    </row>
    <row r="10" spans="1:12" ht="13.5" thickBot="1">
      <c r="B10" s="1"/>
      <c r="C10" s="15"/>
      <c r="D10" s="2"/>
      <c r="E10" s="2"/>
      <c r="F10" s="15"/>
      <c r="G10" s="15"/>
      <c r="H10" s="16"/>
      <c r="I10" s="1"/>
      <c r="J10" s="1"/>
      <c r="K10" s="15"/>
      <c r="L10" s="15"/>
    </row>
    <row r="11" spans="1:12" ht="13.5" thickBot="1">
      <c r="B11" s="161" t="s">
        <v>4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3"/>
    </row>
    <row r="12" spans="1:12" ht="24" customHeight="1" thickBot="1">
      <c r="B12" s="17" t="s">
        <v>26</v>
      </c>
      <c r="C12" s="6" t="s">
        <v>30</v>
      </c>
      <c r="D12" s="98" t="s">
        <v>5</v>
      </c>
      <c r="E12" s="98"/>
      <c r="F12" s="100" t="s">
        <v>6</v>
      </c>
      <c r="G12" s="100"/>
      <c r="H12" s="100"/>
      <c r="I12" s="100"/>
      <c r="J12" s="100"/>
      <c r="K12" s="100"/>
      <c r="L12" s="100"/>
    </row>
    <row r="13" spans="1:12" ht="25.5" customHeight="1" thickBot="1">
      <c r="B13" s="101" t="s">
        <v>20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3"/>
    </row>
    <row r="14" spans="1:12" ht="12.75" customHeight="1">
      <c r="B14" s="104" t="s">
        <v>19</v>
      </c>
      <c r="C14" s="106" t="s">
        <v>23</v>
      </c>
      <c r="D14" s="107"/>
      <c r="E14" s="107"/>
      <c r="F14" s="108"/>
      <c r="G14" s="107" t="s">
        <v>17</v>
      </c>
      <c r="H14" s="107"/>
      <c r="I14" s="108"/>
      <c r="J14" s="89" t="s">
        <v>7</v>
      </c>
      <c r="K14" s="89" t="s">
        <v>31</v>
      </c>
      <c r="L14" s="96" t="s">
        <v>8</v>
      </c>
    </row>
    <row r="15" spans="1:12">
      <c r="B15" s="105"/>
      <c r="C15" s="109"/>
      <c r="D15" s="110"/>
      <c r="E15" s="110"/>
      <c r="F15" s="111"/>
      <c r="G15" s="110"/>
      <c r="H15" s="110"/>
      <c r="I15" s="111"/>
      <c r="J15" s="99"/>
      <c r="K15" s="99"/>
      <c r="L15" s="97"/>
    </row>
    <row r="16" spans="1:12" s="21" customFormat="1" ht="20.100000000000001" customHeight="1">
      <c r="A16" s="18"/>
      <c r="B16" s="32">
        <v>60101001</v>
      </c>
      <c r="C16" s="112" t="str">
        <f>IF(ISERROR(VLOOKUP(B16,[1]Plan1!$A$2:$C$3000,2,0)),"0",VLOOKUP(B16,[1]Plan1!$A$2:$C$3000,2,0))</f>
        <v>Água destilada injetável 10 mL</v>
      </c>
      <c r="D16" s="113"/>
      <c r="E16" s="113"/>
      <c r="F16" s="113"/>
      <c r="G16" s="114" t="str">
        <f>IF(ISERROR(VLOOKUP(B16,[1]Plan1!$A$2:$C$3000,3,0)),"0",VLOOKUP(B16,[1]Plan1!$A$2:$C$3000,3,0))</f>
        <v>amp</v>
      </c>
      <c r="H16" s="115"/>
      <c r="I16" s="116"/>
      <c r="J16" s="33"/>
      <c r="K16" s="34">
        <v>15</v>
      </c>
      <c r="L16" s="35"/>
    </row>
    <row r="17" spans="1:12" s="21" customFormat="1" ht="20.100000000000001" customHeight="1">
      <c r="A17" s="18"/>
      <c r="B17" s="32">
        <v>100300002</v>
      </c>
      <c r="C17" s="149" t="str">
        <f>IF(ISERROR(VLOOKUP(B17,[1]Plan1!$A$2:$C$3000,2,0)),"0",VLOOKUP(B17,[1]Plan1!$A$2:$C$3000,2,0))</f>
        <v>Bromoprida 10 mg/2 mL inj</v>
      </c>
      <c r="D17" s="150"/>
      <c r="E17" s="150"/>
      <c r="F17" s="112"/>
      <c r="G17" s="114" t="str">
        <f>IF(ISERROR(VLOOKUP(B17,[1]Plan1!$A$2:$C$3000,3,0)),"0",VLOOKUP(B17,[1]Plan1!$A$2:$C$3000,3,0))</f>
        <v>Amp</v>
      </c>
      <c r="H17" s="115"/>
      <c r="I17" s="116"/>
      <c r="J17" s="33"/>
      <c r="K17" s="34">
        <v>3</v>
      </c>
      <c r="L17" s="35"/>
    </row>
    <row r="18" spans="1:12" s="21" customFormat="1" ht="20.100000000000001" customHeight="1">
      <c r="A18" s="18"/>
      <c r="B18" s="32">
        <v>40100002</v>
      </c>
      <c r="C18" s="149" t="str">
        <f>IF(ISERROR(VLOOKUP(B18,[1]Plan1!$A$2:$C$3000,2,0)),"0",VLOOKUP(B18,[1]Plan1!$A$2:$C$3000,2,0))</f>
        <v>Cetoprofeno 100 mg pó para solução inj</v>
      </c>
      <c r="D18" s="150"/>
      <c r="E18" s="150"/>
      <c r="F18" s="112"/>
      <c r="G18" s="114" t="str">
        <f>IF(ISERROR(VLOOKUP(B18,[1]Plan1!$A$2:$C$3000,3,0)),"0",VLOOKUP(B18,[1]Plan1!$A$2:$C$3000,3,0))</f>
        <v>f/a</v>
      </c>
      <c r="H18" s="115"/>
      <c r="I18" s="116"/>
      <c r="J18" s="33"/>
      <c r="K18" s="34">
        <v>3</v>
      </c>
      <c r="L18" s="35"/>
    </row>
    <row r="19" spans="1:12" s="21" customFormat="1" ht="20.100000000000001" customHeight="1">
      <c r="A19" s="18"/>
      <c r="B19" s="32">
        <v>60101013</v>
      </c>
      <c r="C19" s="149" t="str">
        <f>IF(ISERROR(VLOOKUP(B19,[1]Plan1!$A$2:$C$3000,2,0)),"0",VLOOKUP(B19,[1]Plan1!$A$2:$C$3000,2,0))</f>
        <v xml:space="preserve">Cloreto de sódio 20% 10 mL </v>
      </c>
      <c r="D19" s="150"/>
      <c r="E19" s="150"/>
      <c r="F19" s="112"/>
      <c r="G19" s="114" t="str">
        <f>IF(ISERROR(VLOOKUP(B19,[1]Plan1!$A$2:$C$3000,3,0)),"0",VLOOKUP(B19,[1]Plan1!$A$2:$C$3000,3,0))</f>
        <v>amp</v>
      </c>
      <c r="H19" s="115"/>
      <c r="I19" s="116"/>
      <c r="J19" s="33"/>
      <c r="K19" s="34">
        <v>5</v>
      </c>
      <c r="L19" s="35"/>
    </row>
    <row r="20" spans="1:12" s="21" customFormat="1" ht="20.100000000000001" customHeight="1">
      <c r="A20" s="18"/>
      <c r="B20" s="32">
        <v>60101008</v>
      </c>
      <c r="C20" s="149" t="str">
        <f>IF(ISERROR(VLOOKUP(B20,[1]Plan1!$A$2:$C$3000,2,0)),"0",VLOOKUP(B20,[1]Plan1!$A$2:$C$3000,2,0))</f>
        <v>Cloreto de potássio 10% 10 mL inj</v>
      </c>
      <c r="D20" s="150"/>
      <c r="E20" s="150"/>
      <c r="F20" s="112"/>
      <c r="G20" s="114" t="str">
        <f>IF(ISERROR(VLOOKUP(B20,[1]Plan1!$A$2:$C$3000,3,0)),"0",VLOOKUP(B20,[1]Plan1!$A$2:$C$3000,3,0))</f>
        <v>amp</v>
      </c>
      <c r="H20" s="115"/>
      <c r="I20" s="116"/>
      <c r="J20" s="33"/>
      <c r="K20" s="34">
        <v>5</v>
      </c>
      <c r="L20" s="35"/>
    </row>
    <row r="21" spans="1:12" s="21" customFormat="1" ht="20.100000000000001" customHeight="1">
      <c r="A21" s="18"/>
      <c r="B21" s="32">
        <v>60101010</v>
      </c>
      <c r="C21" s="149" t="str">
        <f>IF(ISERROR(VLOOKUP(B21,[1]Plan1!$A$2:$C$3000,2,0)),"0",VLOOKUP(B21,[1]Plan1!$A$2:$C$3000,2,0))</f>
        <v>Cloreto de sódio 0,9% 100 mL, sol inj Sistema fechado</v>
      </c>
      <c r="D21" s="150"/>
      <c r="E21" s="150"/>
      <c r="F21" s="112"/>
      <c r="G21" s="114" t="str">
        <f>IF(ISERROR(VLOOKUP(B21,[1]Plan1!$A$2:$C$3000,3,0)),"0",VLOOKUP(B21,[1]Plan1!$A$2:$C$3000,3,0))</f>
        <v>bolsa</v>
      </c>
      <c r="H21" s="115"/>
      <c r="I21" s="116"/>
      <c r="J21" s="33"/>
      <c r="K21" s="34">
        <v>20</v>
      </c>
      <c r="L21" s="35"/>
    </row>
    <row r="22" spans="1:12" s="21" customFormat="1" ht="20.100000000000001" customHeight="1">
      <c r="A22" s="18"/>
      <c r="B22" s="32">
        <v>60101011</v>
      </c>
      <c r="C22" s="149" t="str">
        <f>IF(ISERROR(VLOOKUP(B22,[1]Plan1!$A$2:$C$3000,2,0)),"0",VLOOKUP(B22,[1]Plan1!$A$2:$C$3000,2,0))</f>
        <v>Cloreto de sódio 0,9% 250 mL, sol inj Sistema fechado</v>
      </c>
      <c r="D22" s="150"/>
      <c r="E22" s="150"/>
      <c r="F22" s="112"/>
      <c r="G22" s="114" t="str">
        <f>IF(ISERROR(VLOOKUP(B22,[1]Plan1!$A$2:$C$3000,3,0)),"0",VLOOKUP(B22,[1]Plan1!$A$2:$C$3000,3,0))</f>
        <v>bolsa</v>
      </c>
      <c r="H22" s="115"/>
      <c r="I22" s="116"/>
      <c r="J22" s="33"/>
      <c r="K22" s="34">
        <v>48</v>
      </c>
      <c r="L22" s="35"/>
    </row>
    <row r="23" spans="1:12" s="21" customFormat="1" ht="20.100000000000001" customHeight="1">
      <c r="A23" s="18"/>
      <c r="B23" s="32">
        <v>60101012</v>
      </c>
      <c r="C23" s="149" t="str">
        <f>IF(ISERROR(VLOOKUP(B23,[1]Plan1!$A$2:$C$3000,2,0)),"0",VLOOKUP(B23,[1]Plan1!$A$2:$C$3000,2,0))</f>
        <v>Cloreto de sódio 0,9% 500 mL, sol inj Sistema fechado</v>
      </c>
      <c r="D23" s="150"/>
      <c r="E23" s="150"/>
      <c r="F23" s="112"/>
      <c r="G23" s="114" t="str">
        <f>IF(ISERROR(VLOOKUP(B23,[1]Plan1!$A$2:$C$3000,3,0)),"0",VLOOKUP(B23,[1]Plan1!$A$2:$C$3000,3,0))</f>
        <v>bolsa</v>
      </c>
      <c r="H23" s="115"/>
      <c r="I23" s="116"/>
      <c r="J23" s="33"/>
      <c r="K23" s="34">
        <v>30</v>
      </c>
      <c r="L23" s="35"/>
    </row>
    <row r="24" spans="1:12" s="21" customFormat="1" ht="20.100000000000001" customHeight="1">
      <c r="A24" s="18"/>
      <c r="B24" s="32">
        <v>30000004</v>
      </c>
      <c r="C24" s="149" t="str">
        <f>IF(ISERROR(VLOOKUP(B24,[1]Plan1!$A$2:$C$3000,2,0)),"0",VLOOKUP(B24,[1]Plan1!$A$2:$C$3000,2,0))</f>
        <v>Dipirona (sinonímia: metamizol) sódica 500 mg/mL sol Inj 2 mL</v>
      </c>
      <c r="D24" s="150"/>
      <c r="E24" s="150"/>
      <c r="F24" s="112"/>
      <c r="G24" s="114" t="str">
        <f>IF(ISERROR(VLOOKUP(B24,[1]Plan1!$A$2:$C$3000,3,0)),"0",VLOOKUP(B24,[1]Plan1!$A$2:$C$3000,3,0))</f>
        <v>amp</v>
      </c>
      <c r="H24" s="115"/>
      <c r="I24" s="116"/>
      <c r="J24" s="33"/>
      <c r="K24" s="34">
        <v>3</v>
      </c>
      <c r="L24" s="35"/>
    </row>
    <row r="25" spans="1:12" s="21" customFormat="1" ht="20.100000000000001" customHeight="1">
      <c r="A25" s="18"/>
      <c r="B25" s="32">
        <v>30000005</v>
      </c>
      <c r="C25" s="149" t="str">
        <f>IF(ISERROR(VLOOKUP(B25,[1]Plan1!$A$2:$C$3000,2,0)),"0",VLOOKUP(B25,[1]Plan1!$A$2:$C$3000,2,0))</f>
        <v>Dipirona (sinonímia: metamizol) sódica 500 mg/mL, sol oral, 10 mL com dosador</v>
      </c>
      <c r="D25" s="150"/>
      <c r="E25" s="150"/>
      <c r="F25" s="112"/>
      <c r="G25" s="114" t="str">
        <f>IF(ISERROR(VLOOKUP(B25,[1]Plan1!$A$2:$C$3000,3,0)),"0",VLOOKUP(B25,[1]Plan1!$A$2:$C$3000,3,0))</f>
        <v>fr</v>
      </c>
      <c r="H25" s="115"/>
      <c r="I25" s="116"/>
      <c r="J25" s="33"/>
      <c r="K25" s="34">
        <v>2</v>
      </c>
      <c r="L25" s="35"/>
    </row>
    <row r="26" spans="1:12" s="21" customFormat="1" ht="20.100000000000001" customHeight="1">
      <c r="A26" s="18"/>
      <c r="B26" s="32">
        <v>140000009</v>
      </c>
      <c r="C26" s="149" t="str">
        <f>IF(ISERROR(VLOOKUP(B26,[1]Plan1!$A$2:$C$3000,2,0)),"0",VLOOKUP(B26,[1]Plan1!$A$2:$C$3000,2,0))</f>
        <v xml:space="preserve">Fenilefrina, cloridrato de, 10% sol Oft </v>
      </c>
      <c r="D26" s="150"/>
      <c r="E26" s="150"/>
      <c r="F26" s="112"/>
      <c r="G26" s="114" t="str">
        <f>IF(ISERROR(VLOOKUP(B26,[1]Plan1!$A$2:$C$3000,3,0)),"0",VLOOKUP(B26,[1]Plan1!$A$2:$C$3000,3,0))</f>
        <v>Fr 5 mL</v>
      </c>
      <c r="H26" s="115"/>
      <c r="I26" s="116"/>
      <c r="J26" s="33"/>
      <c r="K26" s="34">
        <v>1</v>
      </c>
      <c r="L26" s="35"/>
    </row>
    <row r="27" spans="1:12" s="21" customFormat="1" ht="20.100000000000001" customHeight="1">
      <c r="A27" s="18"/>
      <c r="B27" s="32">
        <v>80100003</v>
      </c>
      <c r="C27" s="149" t="str">
        <f>IF(ISERROR(VLOOKUP(B27,[1]Plan1!$A$2:$C$3000,2,0)),"0",VLOOKUP(B27,[1]Plan1!$A$2:$C$3000,2,0))</f>
        <v>Furosemida 10 mg/mL sol Inj 2 mL</v>
      </c>
      <c r="D27" s="150"/>
      <c r="E27" s="150"/>
      <c r="F27" s="112"/>
      <c r="G27" s="114" t="str">
        <f>IF(ISERROR(VLOOKUP(B27,[1]Plan1!$A$2:$C$3000,3,0)),"0",VLOOKUP(B27,[1]Plan1!$A$2:$C$3000,3,0))</f>
        <v>amp</v>
      </c>
      <c r="H27" s="115"/>
      <c r="I27" s="116"/>
      <c r="J27" s="33"/>
      <c r="K27" s="34">
        <v>3</v>
      </c>
      <c r="L27" s="35"/>
    </row>
    <row r="28" spans="1:12" s="21" customFormat="1" ht="20.100000000000001" customHeight="1">
      <c r="A28" s="18"/>
      <c r="B28" s="32">
        <v>60101017</v>
      </c>
      <c r="C28" s="149" t="str">
        <f>IF(ISERROR(VLOOKUP(B28,[1]Plan1!$A$2:$C$3000,2,0)),"0",VLOOKUP(B28,[1]Plan1!$A$2:$C$3000,2,0))</f>
        <v>Glicose 25% 10 mL sol inj</v>
      </c>
      <c r="D28" s="150"/>
      <c r="E28" s="150"/>
      <c r="F28" s="112"/>
      <c r="G28" s="114" t="str">
        <f>IF(ISERROR(VLOOKUP(B28,[1]Plan1!$A$2:$C$3000,3,0)),"0",VLOOKUP(B28,[1]Plan1!$A$2:$C$3000,3,0))</f>
        <v>amp</v>
      </c>
      <c r="H28" s="115"/>
      <c r="I28" s="116"/>
      <c r="J28" s="33"/>
      <c r="K28" s="34">
        <v>4</v>
      </c>
      <c r="L28" s="35"/>
    </row>
    <row r="29" spans="1:12" s="21" customFormat="1" ht="20.100000000000001" customHeight="1">
      <c r="A29" s="18"/>
      <c r="B29" s="32">
        <v>60101021</v>
      </c>
      <c r="C29" s="149" t="str">
        <f>IF(ISERROR(VLOOKUP(B29,[1]Plan1!$A$2:$C$3000,2,0)),"0",VLOOKUP(B29,[1]Plan1!$A$2:$C$3000,2,0))</f>
        <v>Glicose 50% 10 mL sol inj</v>
      </c>
      <c r="D29" s="150"/>
      <c r="E29" s="150"/>
      <c r="F29" s="112"/>
      <c r="G29" s="114" t="str">
        <f>IF(ISERROR(VLOOKUP(B29,[1]Plan1!$A$2:$C$3000,3,0)),"0",VLOOKUP(B29,[1]Plan1!$A$2:$C$3000,3,0))</f>
        <v>amp</v>
      </c>
      <c r="H29" s="115"/>
      <c r="I29" s="116"/>
      <c r="J29" s="33"/>
      <c r="K29" s="34">
        <v>4</v>
      </c>
      <c r="L29" s="35"/>
    </row>
    <row r="30" spans="1:12" s="21" customFormat="1" ht="20.100000000000001" customHeight="1">
      <c r="A30" s="18"/>
      <c r="B30" s="32">
        <v>40200008</v>
      </c>
      <c r="C30" s="149" t="str">
        <f>IF(ISERROR(VLOOKUP(B30,[1]Plan1!$A$2:$C$3000,2,0)),"0",VLOOKUP(B30,[1]Plan1!$A$2:$C$3000,2,0))</f>
        <v>Hidrocortisona, succinato sódico de, 500 mg pó para solução inj</v>
      </c>
      <c r="D30" s="150"/>
      <c r="E30" s="150"/>
      <c r="F30" s="112"/>
      <c r="G30" s="114" t="str">
        <f>IF(ISERROR(VLOOKUP(B30,[1]Plan1!$A$2:$C$3000,3,0)),"0",VLOOKUP(B30,[1]Plan1!$A$2:$C$3000,3,0))</f>
        <v>F/a</v>
      </c>
      <c r="H30" s="115"/>
      <c r="I30" s="116"/>
      <c r="J30" s="33"/>
      <c r="K30" s="34">
        <v>3</v>
      </c>
      <c r="L30" s="35"/>
    </row>
    <row r="31" spans="1:12" s="21" customFormat="1" ht="20.100000000000001" customHeight="1">
      <c r="A31" s="18"/>
      <c r="B31" s="32">
        <v>100700003</v>
      </c>
      <c r="C31" s="149" t="str">
        <f>IF(ISERROR(VLOOKUP(B31,[1]Plan1!$A$2:$C$3000,2,0)),"0",VLOOKUP(B31,[1]Plan1!$A$2:$C$3000,2,0))</f>
        <v>Hioscina (Nbutilbrometo de escopolamina) 20 mg/mL inj 1 mL</v>
      </c>
      <c r="D31" s="150"/>
      <c r="E31" s="150"/>
      <c r="F31" s="112"/>
      <c r="G31" s="114" t="str">
        <f>IF(ISERROR(VLOOKUP(B31,[1]Plan1!$A$2:$C$3000,3,0)),"0",VLOOKUP(B31,[1]Plan1!$A$2:$C$3000,3,0))</f>
        <v>Amp</v>
      </c>
      <c r="H31" s="115"/>
      <c r="I31" s="116"/>
      <c r="J31" s="33"/>
      <c r="K31" s="34">
        <v>3</v>
      </c>
      <c r="L31" s="35"/>
    </row>
    <row r="32" spans="1:12" s="21" customFormat="1" ht="20.100000000000001" customHeight="1">
      <c r="A32" s="18"/>
      <c r="B32" s="32">
        <v>10200011</v>
      </c>
      <c r="C32" s="149" t="str">
        <f>IF(ISERROR(VLOOKUP(B32,[1]Plan1!$A$2:$C$3000,2,0)),"0",VLOOKUP(B32,[1]Plan1!$A$2:$C$3000,2,0))</f>
        <v>Lidocaína, cloridrato de, 2% gel 30g</v>
      </c>
      <c r="D32" s="150"/>
      <c r="E32" s="150"/>
      <c r="F32" s="112"/>
      <c r="G32" s="114" t="str">
        <f>IF(ISERROR(VLOOKUP(B32,[1]Plan1!$A$2:$C$3000,3,0)),"0",VLOOKUP(B32,[1]Plan1!$A$2:$C$3000,3,0))</f>
        <v>bsg</v>
      </c>
      <c r="H32" s="115"/>
      <c r="I32" s="116"/>
      <c r="J32" s="33"/>
      <c r="K32" s="34">
        <v>1</v>
      </c>
      <c r="L32" s="35"/>
    </row>
    <row r="33" spans="1:12" s="21" customFormat="1" ht="20.100000000000001" customHeight="1">
      <c r="A33" s="18"/>
      <c r="B33" s="32">
        <v>10200013</v>
      </c>
      <c r="C33" s="149" t="str">
        <f>IF(ISERROR(VLOOKUP(B33,[1]Plan1!$A$2:$C$3000,2,0)),"0",VLOOKUP(B33,[1]Plan1!$A$2:$C$3000,2,0))</f>
        <v>Lidocaína, cloridrato de, 2% inj 5 mL</v>
      </c>
      <c r="D33" s="150"/>
      <c r="E33" s="150"/>
      <c r="F33" s="112"/>
      <c r="G33" s="114" t="str">
        <f>IF(ISERROR(VLOOKUP(B33,[1]Plan1!$A$2:$C$3000,3,0)),"0",VLOOKUP(B33,[1]Plan1!$A$2:$C$3000,3,0))</f>
        <v>amp</v>
      </c>
      <c r="H33" s="115"/>
      <c r="I33" s="116"/>
      <c r="J33" s="33"/>
      <c r="K33" s="34">
        <v>1</v>
      </c>
      <c r="L33" s="35"/>
    </row>
    <row r="34" spans="1:12" s="21" customFormat="1" ht="20.100000000000001" customHeight="1">
      <c r="A34" s="18"/>
      <c r="B34" s="32">
        <v>40200010</v>
      </c>
      <c r="C34" s="149" t="str">
        <f>IF(ISERROR(VLOOKUP(B34,[1]Plan1!$A$2:$C$3000,2,0)),"0",VLOOKUP(B34,[1]Plan1!$A$2:$C$3000,2,0))</f>
        <v>Metilprednisolona, succinato sódico de, 500 mg ,pó para solução inj</v>
      </c>
      <c r="D34" s="150"/>
      <c r="E34" s="150"/>
      <c r="F34" s="112"/>
      <c r="G34" s="114" t="str">
        <f>IF(ISERROR(VLOOKUP(B34,[1]Plan1!$A$2:$C$3000,3,0)),"0",VLOOKUP(B34,[1]Plan1!$A$2:$C$3000,3,0))</f>
        <v>F/a</v>
      </c>
      <c r="H34" s="115"/>
      <c r="I34" s="116"/>
      <c r="J34" s="33"/>
      <c r="K34" s="34">
        <v>10</v>
      </c>
      <c r="L34" s="36"/>
    </row>
    <row r="35" spans="1:12" s="21" customFormat="1" ht="20.100000000000001" customHeight="1">
      <c r="A35" s="23"/>
      <c r="B35" s="32">
        <v>30000006</v>
      </c>
      <c r="C35" s="149" t="str">
        <f>IF(ISERROR(VLOOKUP(B35,[1]Plan1!$A$2:$C$3000,2,0)),"0",VLOOKUP(B35,[1]Plan1!$A$2:$C$3000,2,0))</f>
        <v>Paracetamol (sinonímia: acetaminofeno) 200 mg/mL, sol Oral 15 mL</v>
      </c>
      <c r="D35" s="150"/>
      <c r="E35" s="150"/>
      <c r="F35" s="112"/>
      <c r="G35" s="114" t="str">
        <f>IF(ISERROR(VLOOKUP(B35,[1]Plan1!$A$2:$C$3000,3,0)),"0",VLOOKUP(B35,[1]Plan1!$A$2:$C$3000,3,0))</f>
        <v>fr</v>
      </c>
      <c r="H35" s="115"/>
      <c r="I35" s="116"/>
      <c r="J35" s="33"/>
      <c r="K35" s="34">
        <v>1</v>
      </c>
      <c r="L35" s="36"/>
    </row>
    <row r="36" spans="1:12" s="21" customFormat="1" ht="20.100000000000001" customHeight="1">
      <c r="A36" s="23"/>
      <c r="B36" s="32">
        <v>40200011</v>
      </c>
      <c r="C36" s="149" t="str">
        <f>IF(ISERROR(VLOOKUP(B36,[1]Plan1!$A$2:$C$3000,2,0)),"0",VLOOKUP(B36,[1]Plan1!$A$2:$C$3000,2,0))</f>
        <v>Prednisolona, fosfato sódico de, 3 mg/mL 60 mL, sol Oral</v>
      </c>
      <c r="D36" s="150"/>
      <c r="E36" s="150"/>
      <c r="F36" s="112"/>
      <c r="G36" s="114" t="str">
        <f>IF(ISERROR(VLOOKUP(B36,[1]Plan1!$A$2:$C$3000,3,0)),"0",VLOOKUP(B36,[1]Plan1!$A$2:$C$3000,3,0))</f>
        <v>Fr</v>
      </c>
      <c r="H36" s="115"/>
      <c r="I36" s="116"/>
      <c r="J36" s="33"/>
      <c r="K36" s="34">
        <v>2</v>
      </c>
      <c r="L36" s="36"/>
    </row>
    <row r="37" spans="1:12" s="21" customFormat="1" ht="20.100000000000001" customHeight="1">
      <c r="A37" s="23"/>
      <c r="B37" s="32">
        <v>60101024</v>
      </c>
      <c r="C37" s="149" t="str">
        <f>IF(ISERROR(VLOOKUP(B37,[1]Plan1!$A$2:$C$3000,2,0)),"0",VLOOKUP(B37,[1]Plan1!$A$2:$C$3000,2,0))</f>
        <v>Solução Ringer com lactato 500 mL</v>
      </c>
      <c r="D37" s="150"/>
      <c r="E37" s="150"/>
      <c r="F37" s="112"/>
      <c r="G37" s="114" t="str">
        <f>IF(ISERROR(VLOOKUP(B37,[1]Plan1!$A$2:$C$3000,3,0)),"0",VLOOKUP(B37,[1]Plan1!$A$2:$C$3000,3,0))</f>
        <v>bolsa</v>
      </c>
      <c r="H37" s="115"/>
      <c r="I37" s="116"/>
      <c r="J37" s="33"/>
      <c r="K37" s="34">
        <v>8</v>
      </c>
      <c r="L37" s="36"/>
    </row>
    <row r="38" spans="1:12" s="21" customFormat="1" ht="20.100000000000001" customHeight="1">
      <c r="A38" s="23"/>
      <c r="B38" s="32">
        <v>60101019</v>
      </c>
      <c r="C38" s="149" t="str">
        <f>IF(ISERROR(VLOOKUP(B38,[1]Plan1!$A$2:$C$3000,2,0)),"0",VLOOKUP(B38,[1]Plan1!$A$2:$C$3000,2,0))</f>
        <v>Glicose 5% 250 mL, sol inj Sistema fechado</v>
      </c>
      <c r="D38" s="150"/>
      <c r="E38" s="150"/>
      <c r="F38" s="112"/>
      <c r="G38" s="114" t="str">
        <f>IF(ISERROR(VLOOKUP(B38,[1]Plan1!$A$2:$C$3000,3,0)),"0",VLOOKUP(B38,[1]Plan1!$A$2:$C$3000,3,0))</f>
        <v>bolsa</v>
      </c>
      <c r="H38" s="115"/>
      <c r="I38" s="116"/>
      <c r="J38" s="33"/>
      <c r="K38" s="34">
        <v>48</v>
      </c>
      <c r="L38" s="36"/>
    </row>
    <row r="39" spans="1:12" s="21" customFormat="1" ht="20.100000000000001" customHeight="1">
      <c r="A39" s="23"/>
      <c r="B39" s="32">
        <v>60101020</v>
      </c>
      <c r="C39" s="149" t="str">
        <f>IF(ISERROR(VLOOKUP(B39,[1]Plan1!$A$2:$C$3000,2,0)),"0",VLOOKUP(B39,[1]Plan1!$A$2:$C$3000,2,0))</f>
        <v>Glicose 5% 500 mL, sol inj Sistema fechado</v>
      </c>
      <c r="D39" s="150"/>
      <c r="E39" s="150"/>
      <c r="F39" s="112"/>
      <c r="G39" s="114" t="str">
        <f>IF(ISERROR(VLOOKUP(B39,[1]Plan1!$A$2:$C$3000,3,0)),"0",VLOOKUP(B39,[1]Plan1!$A$2:$C$3000,3,0))</f>
        <v>bolsa</v>
      </c>
      <c r="H39" s="115"/>
      <c r="I39" s="116"/>
      <c r="J39" s="33"/>
      <c r="K39" s="34">
        <v>30</v>
      </c>
      <c r="L39" s="36"/>
    </row>
    <row r="40" spans="1:12" s="21" customFormat="1" ht="20.100000000000001" customHeight="1">
      <c r="A40" s="23"/>
      <c r="B40" s="32">
        <v>40100009</v>
      </c>
      <c r="C40" s="149" t="str">
        <f>IF(ISERROR(VLOOKUP(B40,[1]Plan1!$A$2:$C$3000,2,0)),"0",VLOOKUP(B40,[1]Plan1!$A$2:$C$3000,2,0))</f>
        <v>Tenoxicam 20 mg, pó para solução inj</v>
      </c>
      <c r="D40" s="150"/>
      <c r="E40" s="150"/>
      <c r="F40" s="112"/>
      <c r="G40" s="114" t="str">
        <f>IF(ISERROR(VLOOKUP(B40,[1]Plan1!$A$2:$C$3000,3,0)),"0",VLOOKUP(B40,[1]Plan1!$A$2:$C$3000,3,0))</f>
        <v>f/a</v>
      </c>
      <c r="H40" s="115"/>
      <c r="I40" s="116"/>
      <c r="J40" s="33"/>
      <c r="K40" s="34">
        <v>3</v>
      </c>
      <c r="L40" s="36"/>
    </row>
    <row r="41" spans="1:12" s="21" customFormat="1" ht="20.100000000000001" customHeight="1">
      <c r="A41" s="23"/>
      <c r="B41" s="32">
        <v>140000018</v>
      </c>
      <c r="C41" s="149" t="str">
        <f>IF(ISERROR(VLOOKUP(B41,[1]Plan1!$A$2:$C$3000,2,0)),"0",VLOOKUP(B41,[1]Plan1!$A$2:$C$3000,2,0))</f>
        <v>Tropicamida 1% sol oft</v>
      </c>
      <c r="D41" s="150"/>
      <c r="E41" s="150"/>
      <c r="F41" s="112"/>
      <c r="G41" s="114" t="str">
        <f>IF(ISERROR(VLOOKUP(B41,[1]Plan1!$A$2:$C$3000,3,0)),"0",VLOOKUP(B41,[1]Plan1!$A$2:$C$3000,3,0))</f>
        <v>Fr 5 mL</v>
      </c>
      <c r="H41" s="115"/>
      <c r="I41" s="116"/>
      <c r="J41" s="33"/>
      <c r="K41" s="34">
        <v>1</v>
      </c>
      <c r="L41" s="36"/>
    </row>
    <row r="42" spans="1:12" s="21" customFormat="1" ht="20.100000000000001" customHeight="1">
      <c r="A42" s="23"/>
      <c r="B42" s="32">
        <v>50000005</v>
      </c>
      <c r="C42" s="149" t="str">
        <f>IF(ISERROR(VLOOKUP(B42,[1]Plan1!$A$2:$C$3000,2,0)),"0",VLOOKUP(B42,[1]Plan1!$A$2:$C$3000,2,0))</f>
        <v>Prometazina, cloridrato de, 25 mg/mL inj 2 mL</v>
      </c>
      <c r="D42" s="150"/>
      <c r="E42" s="150"/>
      <c r="F42" s="112"/>
      <c r="G42" s="114" t="str">
        <f>IF(ISERROR(VLOOKUP(B42,[1]Plan1!$A$2:$C$3000,3,0)),"0",VLOOKUP(B42,[1]Plan1!$A$2:$C$3000,3,0))</f>
        <v>Amp</v>
      </c>
      <c r="H42" s="115"/>
      <c r="I42" s="116"/>
      <c r="J42" s="33"/>
      <c r="K42" s="34">
        <v>3</v>
      </c>
      <c r="L42" s="36"/>
    </row>
    <row r="43" spans="1:12" s="21" customFormat="1" ht="20.100000000000001" customHeight="1">
      <c r="A43" s="23"/>
      <c r="B43" s="32">
        <v>100600004</v>
      </c>
      <c r="C43" s="149" t="str">
        <f>IF(ISERROR(VLOOKUP(B43,[1]Plan1!$A$2:$C$3000,2,0)),"0",VLOOKUP(B43,[1]Plan1!$A$2:$C$3000,2,0))</f>
        <v>Glicerol 12% (antiga nomenclatura: glicerina) 500 mL enema</v>
      </c>
      <c r="D43" s="150"/>
      <c r="E43" s="150"/>
      <c r="F43" s="112"/>
      <c r="G43" s="114" t="str">
        <f>IF(ISERROR(VLOOKUP(B43,[1]Plan1!$A$2:$C$3000,3,0)),"0",VLOOKUP(B43,[1]Plan1!$A$2:$C$3000,3,0))</f>
        <v>Fr</v>
      </c>
      <c r="H43" s="115"/>
      <c r="I43" s="116"/>
      <c r="J43" s="33"/>
      <c r="K43" s="34">
        <v>3</v>
      </c>
      <c r="L43" s="36"/>
    </row>
    <row r="44" spans="1:12" s="21" customFormat="1" ht="20.100000000000001" customHeight="1">
      <c r="A44" s="23"/>
      <c r="B44" s="220">
        <v>100200002</v>
      </c>
      <c r="C44" s="149" t="str">
        <f>IF(ISERROR(VLOOKUP(B44,[1]Plan1!$A$2:$C$3000,2,0)),"0",VLOOKUP(B44,[1]Plan1!$A$2:$C$3000,2,0))</f>
        <v>Omeprazol sódico 40 mg pó para solução inj + diluente exclusivo[18] 10 mL</v>
      </c>
      <c r="D44" s="150"/>
      <c r="E44" s="150"/>
      <c r="F44" s="112"/>
      <c r="G44" s="114" t="str">
        <f>IF(ISERROR(VLOOKUP(B44,[1]Plan1!$A$2:$C$3000,3,0)),"0",VLOOKUP(B44,[1]Plan1!$A$2:$C$3000,3,0))</f>
        <v>f/a</v>
      </c>
      <c r="H44" s="115"/>
      <c r="I44" s="116"/>
      <c r="J44" s="33"/>
      <c r="K44" s="34">
        <v>5</v>
      </c>
      <c r="L44" s="36"/>
    </row>
    <row r="45" spans="1:12" s="21" customFormat="1" ht="20.100000000000001" customHeight="1">
      <c r="A45" s="23"/>
      <c r="B45" s="32"/>
      <c r="C45" s="149" t="str">
        <f>IF(ISERROR(VLOOKUP(B45,[1]Plan1!$A$2:$C$3000,2,0)),"0",VLOOKUP(B45,[1]Plan1!$A$2:$C$3000,2,0))</f>
        <v>0</v>
      </c>
      <c r="D45" s="150"/>
      <c r="E45" s="150"/>
      <c r="F45" s="112"/>
      <c r="G45" s="114" t="str">
        <f>IF(ISERROR(VLOOKUP(B45,[1]Plan1!$A$2:$C$3000,3,0)),"0",VLOOKUP(B45,[1]Plan1!$A$2:$C$3000,3,0))</f>
        <v>0</v>
      </c>
      <c r="H45" s="115"/>
      <c r="I45" s="116"/>
      <c r="J45" s="33"/>
      <c r="K45" s="34"/>
      <c r="L45" s="36"/>
    </row>
    <row r="46" spans="1:12" s="21" customFormat="1" ht="20.100000000000001" customHeight="1">
      <c r="A46" s="23"/>
      <c r="B46" s="32"/>
      <c r="C46" s="149" t="str">
        <f>IF(ISERROR(VLOOKUP(B46,[1]Plan1!$A$2:$C$3000,2,0)),"0",VLOOKUP(B46,[1]Plan1!$A$2:$C$3000,2,0))</f>
        <v>0</v>
      </c>
      <c r="D46" s="150"/>
      <c r="E46" s="150"/>
      <c r="F46" s="112"/>
      <c r="G46" s="114" t="str">
        <f>IF(ISERROR(VLOOKUP(B46,[1]Plan1!$A$2:$C$3000,3,0)),"0",VLOOKUP(B46,[1]Plan1!$A$2:$C$3000,3,0))</f>
        <v>0</v>
      </c>
      <c r="H46" s="115"/>
      <c r="I46" s="116"/>
      <c r="J46" s="33"/>
      <c r="K46" s="34"/>
      <c r="L46" s="36"/>
    </row>
    <row r="47" spans="1:12" s="21" customFormat="1" ht="20.100000000000001" customHeight="1">
      <c r="A47" s="23"/>
      <c r="B47" s="32"/>
      <c r="C47" s="149" t="str">
        <f>IF(ISERROR(VLOOKUP(B47,[1]Plan1!$A$2:$C$3000,2,0)),"0",VLOOKUP(B47,[1]Plan1!$A$2:$C$3000,2,0))</f>
        <v>0</v>
      </c>
      <c r="D47" s="150"/>
      <c r="E47" s="150"/>
      <c r="F47" s="112"/>
      <c r="G47" s="114" t="str">
        <f>IF(ISERROR(VLOOKUP(B47,[1]Plan1!$A$2:$C$3000,3,0)),"0",VLOOKUP(B47,[1]Plan1!$A$2:$C$3000,3,0))</f>
        <v>0</v>
      </c>
      <c r="H47" s="115"/>
      <c r="I47" s="116"/>
      <c r="J47" s="33"/>
      <c r="K47" s="34"/>
      <c r="L47" s="36"/>
    </row>
    <row r="48" spans="1:12" s="21" customFormat="1" ht="20.100000000000001" customHeight="1">
      <c r="A48" s="23"/>
      <c r="B48" s="32"/>
      <c r="C48" s="149" t="str">
        <f>IF(ISERROR(VLOOKUP(B48,[1]Plan1!$A$2:$C$3000,2,0)),"0",VLOOKUP(B48,[1]Plan1!$A$2:$C$3000,2,0))</f>
        <v>0</v>
      </c>
      <c r="D48" s="150"/>
      <c r="E48" s="150"/>
      <c r="F48" s="112"/>
      <c r="G48" s="114" t="str">
        <f>IF(ISERROR(VLOOKUP(B48,[1]Plan1!$A$2:$C$3000,3,0)),"0",VLOOKUP(B48,[1]Plan1!$A$2:$C$3000,3,0))</f>
        <v>0</v>
      </c>
      <c r="H48" s="115"/>
      <c r="I48" s="116"/>
      <c r="J48" s="33"/>
      <c r="K48" s="34"/>
      <c r="L48" s="36"/>
    </row>
    <row r="49" spans="1:12" s="21" customFormat="1" ht="20.100000000000001" customHeight="1">
      <c r="A49" s="23"/>
      <c r="B49" s="32"/>
      <c r="C49" s="149" t="str">
        <f>IF(ISERROR(VLOOKUP(B49,[1]Plan1!$A$2:$C$3000,2,0)),"0",VLOOKUP(B49,[1]Plan1!$A$2:$C$3000,2,0))</f>
        <v>0</v>
      </c>
      <c r="D49" s="150"/>
      <c r="E49" s="150"/>
      <c r="F49" s="112"/>
      <c r="G49" s="114" t="str">
        <f>IF(ISERROR(VLOOKUP(B49,[1]Plan1!$A$2:$C$3000,3,0)),"0",VLOOKUP(B49,[1]Plan1!$A$2:$C$3000,3,0))</f>
        <v>0</v>
      </c>
      <c r="H49" s="115"/>
      <c r="I49" s="116"/>
      <c r="J49" s="33"/>
      <c r="K49" s="34"/>
      <c r="L49" s="36"/>
    </row>
    <row r="50" spans="1:12" s="21" customFormat="1" ht="20.100000000000001" customHeight="1">
      <c r="A50" s="23"/>
      <c r="B50" s="32"/>
      <c r="C50" s="149" t="str">
        <f>IF(ISERROR(VLOOKUP(B50,[1]Plan1!$A$2:$C$3000,2,0)),"0",VLOOKUP(B50,[1]Plan1!$A$2:$C$3000,2,0))</f>
        <v>0</v>
      </c>
      <c r="D50" s="150"/>
      <c r="E50" s="150"/>
      <c r="F50" s="112"/>
      <c r="G50" s="114" t="str">
        <f>IF(ISERROR(VLOOKUP(B50,[1]Plan1!$A$2:$C$3000,3,0)),"0",VLOOKUP(B50,[1]Plan1!$A$2:$C$3000,3,0))</f>
        <v>0</v>
      </c>
      <c r="H50" s="115"/>
      <c r="I50" s="116"/>
      <c r="J50" s="33"/>
      <c r="K50" s="34"/>
      <c r="L50" s="36"/>
    </row>
    <row r="51" spans="1:12" s="21" customFormat="1" ht="20.100000000000001" customHeight="1">
      <c r="A51" s="23"/>
      <c r="B51" s="32"/>
      <c r="C51" s="149" t="str">
        <f>IF(ISERROR(VLOOKUP(B51,[1]Plan1!$A$2:$C$3000,2,0)),"0",VLOOKUP(B51,[1]Plan1!$A$2:$C$3000,2,0))</f>
        <v>0</v>
      </c>
      <c r="D51" s="150"/>
      <c r="E51" s="150"/>
      <c r="F51" s="112"/>
      <c r="G51" s="114" t="str">
        <f>IF(ISERROR(VLOOKUP(B51,[1]Plan1!$A$2:$C$3000,3,0)),"0",VLOOKUP(B51,[1]Plan1!$A$2:$C$3000,3,0))</f>
        <v>0</v>
      </c>
      <c r="H51" s="115"/>
      <c r="I51" s="116"/>
      <c r="J51" s="33"/>
      <c r="K51" s="34"/>
      <c r="L51" s="36"/>
    </row>
    <row r="52" spans="1:12" s="21" customFormat="1" ht="20.100000000000001" customHeight="1">
      <c r="A52" s="23"/>
      <c r="B52" s="37"/>
      <c r="C52" s="149" t="str">
        <f>IF(ISERROR(VLOOKUP(B52,[1]Plan1!$A$2:$C$3000,2,0)),"0",VLOOKUP(B52,[1]Plan1!$A$2:$C$3000,2,0))</f>
        <v>0</v>
      </c>
      <c r="D52" s="150"/>
      <c r="E52" s="150"/>
      <c r="F52" s="112"/>
      <c r="G52" s="114" t="str">
        <f>IF(ISERROR(VLOOKUP(B52,[1]Plan1!$A$2:$C$3000,3,0)),"0",VLOOKUP(B52,[1]Plan1!$A$2:$C$3000,3,0))</f>
        <v>0</v>
      </c>
      <c r="H52" s="115"/>
      <c r="I52" s="116"/>
      <c r="J52" s="33"/>
      <c r="K52" s="34"/>
      <c r="L52" s="36"/>
    </row>
    <row r="53" spans="1:12" s="21" customFormat="1" ht="20.100000000000001" customHeight="1">
      <c r="A53" s="23"/>
      <c r="B53" s="32"/>
      <c r="C53" s="149" t="str">
        <f>IF(ISERROR(VLOOKUP(B53,[1]Plan1!$A$2:$C$3000,2,0)),"0",VLOOKUP(B53,[1]Plan1!$A$2:$C$3000,2,0))</f>
        <v>0</v>
      </c>
      <c r="D53" s="150"/>
      <c r="E53" s="150"/>
      <c r="F53" s="112"/>
      <c r="G53" s="114" t="str">
        <f>IF(ISERROR(VLOOKUP(B53,[1]Plan1!$A$2:$C$3000,3,0)),"0",VLOOKUP(B53,[1]Plan1!$A$2:$C$3000,3,0))</f>
        <v>0</v>
      </c>
      <c r="H53" s="115"/>
      <c r="I53" s="116"/>
      <c r="J53" s="33"/>
      <c r="K53" s="34"/>
      <c r="L53" s="36"/>
    </row>
    <row r="54" spans="1:12" s="21" customFormat="1" ht="20.100000000000001" customHeight="1">
      <c r="A54" s="23"/>
      <c r="B54" s="37"/>
      <c r="C54" s="149" t="str">
        <f>IF(ISERROR(VLOOKUP(B54,[1]Plan1!$A$2:$C$3000,2,0)),"0",VLOOKUP(B54,[1]Plan1!$A$2:$C$3000,2,0))</f>
        <v>0</v>
      </c>
      <c r="D54" s="150"/>
      <c r="E54" s="150"/>
      <c r="F54" s="112"/>
      <c r="G54" s="114" t="str">
        <f>IF(ISERROR(VLOOKUP(B54,[1]Plan1!$A$2:$C$3000,3,0)),"0",VLOOKUP(B54,[1]Plan1!$A$2:$C$3000,3,0))</f>
        <v>0</v>
      </c>
      <c r="H54" s="115"/>
      <c r="I54" s="116"/>
      <c r="J54" s="33"/>
      <c r="K54" s="34"/>
      <c r="L54" s="36"/>
    </row>
    <row r="55" spans="1:12" s="21" customFormat="1" ht="20.100000000000001" customHeight="1">
      <c r="A55" s="23"/>
      <c r="B55" s="38"/>
      <c r="C55" s="149" t="str">
        <f>IF(ISERROR(VLOOKUP(B55,[1]Plan1!$A$2:$C$3000,2,0)),"0",VLOOKUP(B55,[1]Plan1!$A$2:$C$3000,2,0))</f>
        <v>0</v>
      </c>
      <c r="D55" s="150"/>
      <c r="E55" s="150"/>
      <c r="F55" s="112"/>
      <c r="G55" s="114" t="str">
        <f>IF(ISERROR(VLOOKUP(B55,[1]Plan1!$A$2:$C$3000,3,0)),"0",VLOOKUP(B55,[1]Plan1!$A$2:$C$3000,3,0))</f>
        <v>0</v>
      </c>
      <c r="H55" s="115"/>
      <c r="I55" s="116"/>
      <c r="J55" s="33"/>
      <c r="K55" s="34"/>
      <c r="L55" s="36"/>
    </row>
    <row r="56" spans="1:12" s="21" customFormat="1" ht="20.100000000000001" customHeight="1">
      <c r="A56" s="23"/>
      <c r="B56" s="32"/>
      <c r="C56" s="149" t="str">
        <f>IF(ISERROR(VLOOKUP(B56,[1]Plan1!$A$2:$C$3000,2,0)),"0",VLOOKUP(B56,[1]Plan1!$A$2:$C$3000,2,0))</f>
        <v>0</v>
      </c>
      <c r="D56" s="150"/>
      <c r="E56" s="150"/>
      <c r="F56" s="112"/>
      <c r="G56" s="114" t="str">
        <f>IF(ISERROR(VLOOKUP(B56,[1]Plan1!$A$2:$C$3000,3,0)),"0",VLOOKUP(B56,[1]Plan1!$A$2:$C$3000,3,0))</f>
        <v>0</v>
      </c>
      <c r="H56" s="115"/>
      <c r="I56" s="116"/>
      <c r="J56" s="33"/>
      <c r="K56" s="34"/>
      <c r="L56" s="36"/>
    </row>
    <row r="57" spans="1:12" s="21" customFormat="1" ht="20.100000000000001" customHeight="1">
      <c r="A57" s="23"/>
      <c r="B57" s="32"/>
      <c r="C57" s="149" t="str">
        <f>IF(ISERROR(VLOOKUP(B57,[1]Plan1!$A$2:$C$3000,2,0)),"0",VLOOKUP(B57,[1]Plan1!$A$2:$C$3000,2,0))</f>
        <v>0</v>
      </c>
      <c r="D57" s="150"/>
      <c r="E57" s="150"/>
      <c r="F57" s="112"/>
      <c r="G57" s="114" t="str">
        <f>IF(ISERROR(VLOOKUP(B57,[1]Plan1!$A$2:$C$3000,3,0)),"0",VLOOKUP(B57,[1]Plan1!$A$2:$C$3000,3,0))</f>
        <v>0</v>
      </c>
      <c r="H57" s="115"/>
      <c r="I57" s="116"/>
      <c r="J57" s="33"/>
      <c r="K57" s="34"/>
      <c r="L57" s="36"/>
    </row>
    <row r="58" spans="1:12" ht="20.100000000000001" customHeight="1">
      <c r="A58" s="12"/>
      <c r="B58" s="37"/>
      <c r="C58" s="149" t="str">
        <f>IF(ISERROR(VLOOKUP(B58,[1]Plan1!$A$2:$C$3000,2,0)),"0",VLOOKUP(B58,[1]Plan1!$A$2:$C$3000,2,0))</f>
        <v>0</v>
      </c>
      <c r="D58" s="150"/>
      <c r="E58" s="150"/>
      <c r="F58" s="112"/>
      <c r="G58" s="114" t="str">
        <f>IF(ISERROR(VLOOKUP(B58,[1]Plan1!$A$2:$C$3000,3,0)),"0",VLOOKUP(B58,[1]Plan1!$A$2:$C$3000,3,0))</f>
        <v>0</v>
      </c>
      <c r="H58" s="115"/>
      <c r="I58" s="116"/>
      <c r="J58" s="33"/>
      <c r="K58" s="34"/>
      <c r="L58" s="36"/>
    </row>
    <row r="59" spans="1:12" ht="20.100000000000001" customHeight="1" thickBot="1">
      <c r="A59" s="12"/>
      <c r="B59" s="37"/>
      <c r="C59" s="151" t="str">
        <f>IF(ISERROR(VLOOKUP(B59,[1]Plan1!$A$2:$C$3000,2,0)),"0",VLOOKUP(B59,[1]Plan1!$A$2:$C$3000,2,0))</f>
        <v>0</v>
      </c>
      <c r="D59" s="152"/>
      <c r="E59" s="152"/>
      <c r="F59" s="153"/>
      <c r="G59" s="114" t="str">
        <f>IF(ISERROR(VLOOKUP(B59,[1]Plan1!$A$2:$C$3000,3,0)),"0",VLOOKUP(B59,[1]Plan1!$A$2:$C$3000,3,0))</f>
        <v>0</v>
      </c>
      <c r="H59" s="115"/>
      <c r="I59" s="116"/>
      <c r="J59" s="33"/>
      <c r="K59" s="34"/>
      <c r="L59" s="36"/>
    </row>
    <row r="60" spans="1:12" ht="15.75" customHeight="1" thickBot="1">
      <c r="B60" s="144" t="s">
        <v>21</v>
      </c>
      <c r="C60" s="144"/>
      <c r="D60" s="144"/>
      <c r="E60" s="144"/>
      <c r="F60" s="144"/>
      <c r="G60" s="144"/>
      <c r="H60" s="144"/>
      <c r="I60" s="144"/>
      <c r="J60" s="144"/>
      <c r="K60" s="144"/>
      <c r="L60" s="144"/>
    </row>
    <row r="61" spans="1:12" ht="12.75" customHeight="1" thickBot="1">
      <c r="B61" s="137" t="s">
        <v>15</v>
      </c>
      <c r="C61" s="138"/>
      <c r="D61" s="137" t="s">
        <v>14</v>
      </c>
      <c r="E61" s="139"/>
      <c r="F61" s="138"/>
      <c r="G61" s="137" t="s">
        <v>9</v>
      </c>
      <c r="H61" s="139"/>
      <c r="I61" s="138"/>
      <c r="J61" s="137" t="s">
        <v>18</v>
      </c>
      <c r="K61" s="139"/>
      <c r="L61" s="138"/>
    </row>
    <row r="62" spans="1:12" ht="25.5" customHeight="1">
      <c r="B62" s="39" t="s">
        <v>10</v>
      </c>
      <c r="C62" s="40"/>
      <c r="D62" s="39" t="s">
        <v>10</v>
      </c>
      <c r="E62" s="140"/>
      <c r="F62" s="141"/>
      <c r="G62" s="39" t="s">
        <v>10</v>
      </c>
      <c r="H62" s="140"/>
      <c r="I62" s="141"/>
      <c r="J62" s="39" t="s">
        <v>10</v>
      </c>
      <c r="K62" s="142"/>
      <c r="L62" s="143"/>
    </row>
    <row r="63" spans="1:12" ht="25.5" customHeight="1">
      <c r="B63" s="41" t="s">
        <v>11</v>
      </c>
      <c r="C63" s="42"/>
      <c r="D63" s="41" t="s">
        <v>11</v>
      </c>
      <c r="E63" s="129"/>
      <c r="F63" s="130"/>
      <c r="G63" s="41" t="s">
        <v>11</v>
      </c>
      <c r="H63" s="129"/>
      <c r="I63" s="130"/>
      <c r="J63" s="41" t="s">
        <v>11</v>
      </c>
      <c r="K63" s="131"/>
      <c r="L63" s="132"/>
    </row>
    <row r="64" spans="1:12" ht="25.5" customHeight="1" thickBot="1">
      <c r="B64" s="43" t="s">
        <v>12</v>
      </c>
      <c r="C64" s="44"/>
      <c r="D64" s="43" t="s">
        <v>13</v>
      </c>
      <c r="E64" s="133"/>
      <c r="F64" s="134"/>
      <c r="G64" s="43" t="s">
        <v>27</v>
      </c>
      <c r="H64" s="133"/>
      <c r="I64" s="134"/>
      <c r="J64" s="43" t="s">
        <v>13</v>
      </c>
      <c r="K64" s="135"/>
      <c r="L64" s="136"/>
    </row>
    <row r="65" spans="2:12" ht="12.75" customHeight="1">
      <c r="B65" s="45"/>
      <c r="C65" s="46"/>
      <c r="D65" s="46"/>
      <c r="E65" s="46"/>
      <c r="F65" s="46"/>
      <c r="G65" s="46"/>
      <c r="H65" s="47"/>
      <c r="I65" s="46"/>
      <c r="J65" s="46"/>
      <c r="K65" s="46"/>
      <c r="L65" s="46"/>
    </row>
    <row r="66" spans="2:12" ht="13.5" thickBot="1">
      <c r="B66" s="46"/>
      <c r="C66" s="46"/>
      <c r="D66" s="46"/>
      <c r="E66" s="46"/>
      <c r="F66" s="46"/>
      <c r="G66" s="46"/>
      <c r="H66" s="47"/>
      <c r="I66" s="46"/>
      <c r="J66" s="46"/>
      <c r="K66" s="46"/>
      <c r="L66" s="46"/>
    </row>
    <row r="67" spans="2:12" ht="58.5" customHeight="1">
      <c r="B67" s="154" t="s">
        <v>0</v>
      </c>
      <c r="C67" s="155"/>
      <c r="D67" s="155"/>
      <c r="E67" s="155"/>
      <c r="F67" s="155"/>
      <c r="G67" s="155"/>
      <c r="H67" s="155"/>
      <c r="I67" s="155"/>
      <c r="J67" s="155"/>
      <c r="K67" s="155"/>
      <c r="L67" s="156"/>
    </row>
    <row r="68" spans="2:12" ht="13.5" thickBot="1">
      <c r="B68" s="48"/>
      <c r="C68" s="49"/>
      <c r="D68" s="50"/>
      <c r="E68" s="51"/>
      <c r="F68" s="46"/>
      <c r="G68" s="50"/>
      <c r="H68" s="52"/>
      <c r="I68" s="51"/>
      <c r="J68" s="48"/>
      <c r="K68" s="48"/>
      <c r="L68" s="48"/>
    </row>
    <row r="69" spans="2:12" ht="30.75" customHeight="1">
      <c r="B69" s="157" t="s">
        <v>16</v>
      </c>
      <c r="C69" s="158"/>
      <c r="D69" s="46"/>
      <c r="E69" s="46"/>
      <c r="F69" s="46"/>
      <c r="G69" s="46"/>
      <c r="H69" s="47"/>
      <c r="I69" s="46"/>
      <c r="J69" s="181" t="s">
        <v>22</v>
      </c>
      <c r="K69" s="182"/>
      <c r="L69" s="183"/>
    </row>
    <row r="70" spans="2:12" ht="29.25" customHeight="1" thickBot="1">
      <c r="B70" s="159"/>
      <c r="C70" s="160"/>
      <c r="D70" s="46"/>
      <c r="E70" s="46"/>
      <c r="F70" s="46"/>
      <c r="G70" s="46"/>
      <c r="H70" s="47"/>
      <c r="I70" s="46"/>
      <c r="J70" s="184"/>
      <c r="K70" s="185"/>
      <c r="L70" s="186"/>
    </row>
    <row r="71" spans="2:12" ht="9" customHeight="1" thickBot="1">
      <c r="B71" s="187"/>
      <c r="C71" s="187"/>
      <c r="D71" s="187"/>
      <c r="E71" s="187"/>
      <c r="F71" s="187"/>
      <c r="G71" s="187"/>
      <c r="H71" s="187"/>
      <c r="I71" s="187"/>
      <c r="J71" s="187"/>
      <c r="K71" s="187"/>
      <c r="L71" s="187"/>
    </row>
    <row r="72" spans="2:12" ht="20.25" customHeight="1" thickBot="1">
      <c r="B72" s="188" t="s">
        <v>2</v>
      </c>
      <c r="C72" s="189"/>
      <c r="D72" s="189"/>
      <c r="E72" s="189"/>
      <c r="F72" s="189"/>
      <c r="G72" s="189"/>
      <c r="H72" s="189"/>
      <c r="I72" s="189"/>
      <c r="J72" s="190"/>
      <c r="K72" s="190"/>
      <c r="L72" s="191"/>
    </row>
    <row r="73" spans="2:12" ht="30" customHeight="1" thickBot="1">
      <c r="B73" s="179" t="s">
        <v>1</v>
      </c>
      <c r="C73" s="193" t="str">
        <f>C8</f>
        <v>Hospital Dia</v>
      </c>
      <c r="D73" s="194"/>
      <c r="E73" s="197" t="s">
        <v>3</v>
      </c>
      <c r="F73" s="198"/>
      <c r="G73" s="199"/>
      <c r="H73" s="199"/>
      <c r="I73" s="199"/>
      <c r="J73" s="200" t="s">
        <v>25</v>
      </c>
      <c r="K73" s="164" t="s">
        <v>28</v>
      </c>
      <c r="L73" s="165"/>
    </row>
    <row r="74" spans="2:12" ht="30" customHeight="1" thickBot="1">
      <c r="B74" s="192"/>
      <c r="C74" s="195"/>
      <c r="D74" s="196"/>
      <c r="E74" s="202" t="s">
        <v>24</v>
      </c>
      <c r="F74" s="203"/>
      <c r="G74" s="204"/>
      <c r="H74" s="204"/>
      <c r="I74" s="204"/>
      <c r="J74" s="201"/>
      <c r="K74" s="164" t="s">
        <v>29</v>
      </c>
      <c r="L74" s="165"/>
    </row>
    <row r="75" spans="2:12" ht="13.5" thickBot="1">
      <c r="B75" s="53"/>
      <c r="C75" s="54"/>
      <c r="D75" s="55"/>
      <c r="E75" s="55"/>
      <c r="F75" s="54"/>
      <c r="G75" s="54"/>
      <c r="H75" s="56"/>
      <c r="I75" s="53"/>
      <c r="J75" s="53"/>
      <c r="K75" s="54"/>
      <c r="L75" s="54"/>
    </row>
    <row r="76" spans="2:12" ht="13.5" thickBot="1">
      <c r="B76" s="166" t="s">
        <v>4</v>
      </c>
      <c r="C76" s="167"/>
      <c r="D76" s="167"/>
      <c r="E76" s="167"/>
      <c r="F76" s="167"/>
      <c r="G76" s="167"/>
      <c r="H76" s="167"/>
      <c r="I76" s="167"/>
      <c r="J76" s="167"/>
      <c r="K76" s="167"/>
      <c r="L76" s="168"/>
    </row>
    <row r="77" spans="2:12" ht="24" customHeight="1" thickBot="1">
      <c r="B77" s="57" t="s">
        <v>26</v>
      </c>
      <c r="C77" s="58" t="s">
        <v>30</v>
      </c>
      <c r="D77" s="169" t="s">
        <v>5</v>
      </c>
      <c r="E77" s="169"/>
      <c r="F77" s="170" t="s">
        <v>6</v>
      </c>
      <c r="G77" s="170"/>
      <c r="H77" s="170"/>
      <c r="I77" s="170"/>
      <c r="J77" s="170"/>
      <c r="K77" s="170"/>
      <c r="L77" s="170"/>
    </row>
    <row r="78" spans="2:12" ht="25.5" customHeight="1" thickBot="1">
      <c r="B78" s="171" t="s">
        <v>20</v>
      </c>
      <c r="C78" s="172"/>
      <c r="D78" s="172"/>
      <c r="E78" s="172"/>
      <c r="F78" s="172"/>
      <c r="G78" s="172"/>
      <c r="H78" s="172"/>
      <c r="I78" s="172"/>
      <c r="J78" s="172"/>
      <c r="K78" s="172"/>
      <c r="L78" s="173"/>
    </row>
    <row r="79" spans="2:12" ht="12.75" customHeight="1">
      <c r="B79" s="205" t="s">
        <v>19</v>
      </c>
      <c r="C79" s="207" t="s">
        <v>23</v>
      </c>
      <c r="D79" s="208"/>
      <c r="E79" s="208"/>
      <c r="F79" s="209"/>
      <c r="G79" s="208" t="s">
        <v>17</v>
      </c>
      <c r="H79" s="208"/>
      <c r="I79" s="209"/>
      <c r="J79" s="179" t="s">
        <v>7</v>
      </c>
      <c r="K79" s="179" t="s">
        <v>31</v>
      </c>
      <c r="L79" s="177" t="s">
        <v>8</v>
      </c>
    </row>
    <row r="80" spans="2:12">
      <c r="B80" s="206"/>
      <c r="C80" s="210"/>
      <c r="D80" s="211"/>
      <c r="E80" s="211"/>
      <c r="F80" s="212"/>
      <c r="G80" s="211"/>
      <c r="H80" s="211"/>
      <c r="I80" s="212"/>
      <c r="J80" s="180"/>
      <c r="K80" s="180"/>
      <c r="L80" s="178"/>
    </row>
    <row r="81" spans="1:12" s="21" customFormat="1" ht="20.100000000000001" customHeight="1">
      <c r="A81" s="18"/>
      <c r="B81" s="32">
        <v>30000003</v>
      </c>
      <c r="C81" s="112" t="str">
        <f>IF(ISERROR(VLOOKUP(B81,[1]Plan1!$A$2:$C$3000,2,0)),"0",VLOOKUP(B81,[1]Plan1!$A$2:$C$3000,2,0))</f>
        <v>Dipirona (sinonímia: metamizol) sódica 500 mg</v>
      </c>
      <c r="D81" s="113"/>
      <c r="E81" s="113"/>
      <c r="F81" s="113"/>
      <c r="G81" s="114" t="str">
        <f>IF(ISERROR(VLOOKUP(B81,[1]Plan1!$A$2:$C$3000,3,0)),"0",VLOOKUP(B81,[1]Plan1!$A$2:$C$3000,3,0))</f>
        <v>cpr</v>
      </c>
      <c r="H81" s="115"/>
      <c r="I81" s="116"/>
      <c r="J81" s="33"/>
      <c r="K81" s="34">
        <v>10</v>
      </c>
      <c r="L81" s="35"/>
    </row>
    <row r="82" spans="1:12" s="21" customFormat="1" ht="20.100000000000001" customHeight="1">
      <c r="A82" s="18"/>
      <c r="B82" s="32">
        <v>100200001</v>
      </c>
      <c r="C82" s="112" t="str">
        <f>IF(ISERROR(VLOOKUP(B82,[1]Plan1!$A$2:$C$3000,2,0)),"0",VLOOKUP(B82,[1]Plan1!$A$2:$C$3000,2,0))</f>
        <v>Omeprazol 20 mg</v>
      </c>
      <c r="D82" s="113"/>
      <c r="E82" s="113"/>
      <c r="F82" s="113"/>
      <c r="G82" s="114" t="str">
        <f>IF(ISERROR(VLOOKUP(B82,[1]Plan1!$A$2:$C$3000,3,0)),"0",VLOOKUP(B82,[1]Plan1!$A$2:$C$3000,3,0))</f>
        <v>cáps</v>
      </c>
      <c r="H82" s="115"/>
      <c r="I82" s="116"/>
      <c r="J82" s="33"/>
      <c r="K82" s="34">
        <v>5</v>
      </c>
      <c r="L82" s="35"/>
    </row>
    <row r="83" spans="1:12" s="21" customFormat="1" ht="20.100000000000001" customHeight="1">
      <c r="A83" s="18"/>
      <c r="B83" s="32">
        <v>100200004</v>
      </c>
      <c r="C83" s="112" t="str">
        <f>IF(ISERROR(VLOOKUP(B83,[1]Plan1!$A$2:$C$3000,2,0)),"0",VLOOKUP(B83,[1]Plan1!$A$2:$C$3000,2,0))</f>
        <v xml:space="preserve">Ranitidina, cloridrato de, 150 mg </v>
      </c>
      <c r="D83" s="113"/>
      <c r="E83" s="113"/>
      <c r="F83" s="113"/>
      <c r="G83" s="114" t="str">
        <f>IF(ISERROR(VLOOKUP(B83,[1]Plan1!$A$2:$C$3000,3,0)),"0",VLOOKUP(B83,[1]Plan1!$A$2:$C$3000,3,0))</f>
        <v>cpr</v>
      </c>
      <c r="H83" s="115"/>
      <c r="I83" s="116"/>
      <c r="J83" s="33"/>
      <c r="K83" s="34">
        <v>5</v>
      </c>
      <c r="L83" s="35"/>
    </row>
    <row r="84" spans="1:12" s="21" customFormat="1" ht="20.100000000000001" customHeight="1">
      <c r="A84" s="18"/>
      <c r="B84" s="32"/>
      <c r="C84" s="112" t="str">
        <f>IF(ISERROR(VLOOKUP(B84,[1]Plan1!$A$2:$C$3000,2,0)),"0",VLOOKUP(B84,[1]Plan1!$A$2:$C$3000,2,0))</f>
        <v>0</v>
      </c>
      <c r="D84" s="113"/>
      <c r="E84" s="113"/>
      <c r="F84" s="113"/>
      <c r="G84" s="114" t="str">
        <f>IF(ISERROR(VLOOKUP(B84,[1]Plan1!$A$2:$C$3000,3,0)),"0",VLOOKUP(B84,[1]Plan1!$A$2:$C$3000,3,0))</f>
        <v>0</v>
      </c>
      <c r="H84" s="115"/>
      <c r="I84" s="116"/>
      <c r="J84" s="33"/>
      <c r="K84" s="34"/>
      <c r="L84" s="35"/>
    </row>
    <row r="85" spans="1:12" s="21" customFormat="1" ht="20.100000000000001" customHeight="1">
      <c r="A85" s="18"/>
      <c r="B85" s="32"/>
      <c r="C85" s="112" t="str">
        <f>IF(ISERROR(VLOOKUP(B85,[1]Plan1!$A$2:$C$3000,2,0)),"0",VLOOKUP(B85,[1]Plan1!$A$2:$C$3000,2,0))</f>
        <v>0</v>
      </c>
      <c r="D85" s="113"/>
      <c r="E85" s="113"/>
      <c r="F85" s="113"/>
      <c r="G85" s="114" t="str">
        <f>IF(ISERROR(VLOOKUP(B85,[1]Plan1!$A$2:$C$3000,3,0)),"0",VLOOKUP(B85,[1]Plan1!$A$2:$C$3000,3,0))</f>
        <v>0</v>
      </c>
      <c r="H85" s="115"/>
      <c r="I85" s="116"/>
      <c r="J85" s="33"/>
      <c r="K85" s="34"/>
      <c r="L85" s="35"/>
    </row>
    <row r="86" spans="1:12" s="21" customFormat="1" ht="20.100000000000001" customHeight="1">
      <c r="A86" s="18"/>
      <c r="B86" s="32"/>
      <c r="C86" s="112" t="str">
        <f>IF(ISERROR(VLOOKUP(B86,[1]Plan1!$A$2:$C$3000,2,0)),"0",VLOOKUP(B86,[1]Plan1!$A$2:$C$3000,2,0))</f>
        <v>0</v>
      </c>
      <c r="D86" s="113"/>
      <c r="E86" s="113"/>
      <c r="F86" s="113"/>
      <c r="G86" s="114" t="str">
        <f>IF(ISERROR(VLOOKUP(B86,[1]Plan1!$A$2:$C$3000,3,0)),"0",VLOOKUP(B86,[1]Plan1!$A$2:$C$3000,3,0))</f>
        <v>0</v>
      </c>
      <c r="H86" s="115"/>
      <c r="I86" s="116"/>
      <c r="J86" s="33"/>
      <c r="K86" s="34"/>
      <c r="L86" s="35"/>
    </row>
    <row r="87" spans="1:12" s="21" customFormat="1" ht="20.100000000000001" customHeight="1">
      <c r="A87" s="18"/>
      <c r="B87" s="32"/>
      <c r="C87" s="112" t="str">
        <f>IF(ISERROR(VLOOKUP(B87,[1]Plan1!$A$2:$C$3000,2,0)),"0",VLOOKUP(B87,[1]Plan1!$A$2:$C$3000,2,0))</f>
        <v>0</v>
      </c>
      <c r="D87" s="113"/>
      <c r="E87" s="113"/>
      <c r="F87" s="113"/>
      <c r="G87" s="114" t="str">
        <f>IF(ISERROR(VLOOKUP(B87,[1]Plan1!$A$2:$C$3000,3,0)),"0",VLOOKUP(B87,[1]Plan1!$A$2:$C$3000,3,0))</f>
        <v>0</v>
      </c>
      <c r="H87" s="115"/>
      <c r="I87" s="116"/>
      <c r="J87" s="33"/>
      <c r="K87" s="34"/>
      <c r="L87" s="35"/>
    </row>
    <row r="88" spans="1:12" s="21" customFormat="1" ht="20.100000000000001" customHeight="1">
      <c r="A88" s="18"/>
      <c r="B88" s="32"/>
      <c r="C88" s="112" t="str">
        <f>IF(ISERROR(VLOOKUP(B88,[1]Plan1!$A$2:$C$3000,2,0)),"0",VLOOKUP(B88,[1]Plan1!$A$2:$C$3000,2,0))</f>
        <v>0</v>
      </c>
      <c r="D88" s="113"/>
      <c r="E88" s="113"/>
      <c r="F88" s="113"/>
      <c r="G88" s="114" t="str">
        <f>IF(ISERROR(VLOOKUP(B88,[1]Plan1!$A$2:$C$3000,3,0)),"0",VLOOKUP(B88,[1]Plan1!$A$2:$C$3000,3,0))</f>
        <v>0</v>
      </c>
      <c r="H88" s="115"/>
      <c r="I88" s="116"/>
      <c r="J88" s="33"/>
      <c r="K88" s="34"/>
      <c r="L88" s="35"/>
    </row>
    <row r="89" spans="1:12" s="21" customFormat="1" ht="20.100000000000001" customHeight="1">
      <c r="A89" s="18"/>
      <c r="B89" s="32"/>
      <c r="C89" s="112" t="str">
        <f>IF(ISERROR(VLOOKUP(B89,[1]Plan1!$A$2:$C$3000,2,0)),"0",VLOOKUP(B89,[1]Plan1!$A$2:$C$3000,2,0))</f>
        <v>0</v>
      </c>
      <c r="D89" s="113"/>
      <c r="E89" s="113"/>
      <c r="F89" s="113"/>
      <c r="G89" s="114" t="str">
        <f>IF(ISERROR(VLOOKUP(B89,[1]Plan1!$A$2:$C$3000,3,0)),"0",VLOOKUP(B89,[1]Plan1!$A$2:$C$3000,3,0))</f>
        <v>0</v>
      </c>
      <c r="H89" s="115"/>
      <c r="I89" s="116"/>
      <c r="J89" s="33"/>
      <c r="K89" s="34"/>
      <c r="L89" s="35"/>
    </row>
    <row r="90" spans="1:12" s="21" customFormat="1" ht="20.100000000000001" customHeight="1">
      <c r="A90" s="18"/>
      <c r="B90" s="32"/>
      <c r="C90" s="112" t="str">
        <f>IF(ISERROR(VLOOKUP(B90,[1]Plan1!$A$2:$C$3000,2,0)),"0",VLOOKUP(B90,[1]Plan1!$A$2:$C$3000,2,0))</f>
        <v>0</v>
      </c>
      <c r="D90" s="113"/>
      <c r="E90" s="113"/>
      <c r="F90" s="113"/>
      <c r="G90" s="114" t="str">
        <f>IF(ISERROR(VLOOKUP(B90,[1]Plan1!$A$2:$C$3000,3,0)),"0",VLOOKUP(B90,[1]Plan1!$A$2:$C$3000,3,0))</f>
        <v>0</v>
      </c>
      <c r="H90" s="115"/>
      <c r="I90" s="116"/>
      <c r="J90" s="33"/>
      <c r="K90" s="34"/>
      <c r="L90" s="35"/>
    </row>
    <row r="91" spans="1:12" s="21" customFormat="1" ht="20.100000000000001" customHeight="1">
      <c r="A91" s="18"/>
      <c r="B91" s="32"/>
      <c r="C91" s="112" t="str">
        <f>IF(ISERROR(VLOOKUP(B91,[1]Plan1!$A$2:$C$3000,2,0)),"0",VLOOKUP(B91,[1]Plan1!$A$2:$C$3000,2,0))</f>
        <v>0</v>
      </c>
      <c r="D91" s="113"/>
      <c r="E91" s="113"/>
      <c r="F91" s="113"/>
      <c r="G91" s="114" t="str">
        <f>IF(ISERROR(VLOOKUP(B91,[1]Plan1!$A$2:$C$3000,3,0)),"0",VLOOKUP(B91,[1]Plan1!$A$2:$C$3000,3,0))</f>
        <v>0</v>
      </c>
      <c r="H91" s="115"/>
      <c r="I91" s="116"/>
      <c r="J91" s="33"/>
      <c r="K91" s="34"/>
      <c r="L91" s="35"/>
    </row>
    <row r="92" spans="1:12" s="21" customFormat="1" ht="20.100000000000001" customHeight="1">
      <c r="A92" s="18"/>
      <c r="B92" s="32"/>
      <c r="C92" s="112" t="str">
        <f>IF(ISERROR(VLOOKUP(B92,[1]Plan1!$A$2:$C$3000,2,0)),"0",VLOOKUP(B92,[1]Plan1!$A$2:$C$3000,2,0))</f>
        <v>0</v>
      </c>
      <c r="D92" s="113"/>
      <c r="E92" s="113"/>
      <c r="F92" s="113"/>
      <c r="G92" s="114" t="str">
        <f>IF(ISERROR(VLOOKUP(B92,[1]Plan1!$A$2:$C$3000,3,0)),"0",VLOOKUP(B92,[1]Plan1!$A$2:$C$3000,3,0))</f>
        <v>0</v>
      </c>
      <c r="H92" s="115"/>
      <c r="I92" s="116"/>
      <c r="J92" s="33"/>
      <c r="K92" s="34"/>
      <c r="L92" s="35"/>
    </row>
    <row r="93" spans="1:12" s="21" customFormat="1" ht="20.100000000000001" customHeight="1">
      <c r="A93" s="18"/>
      <c r="B93" s="32"/>
      <c r="C93" s="112" t="str">
        <f>IF(ISERROR(VLOOKUP(B93,[1]Plan1!$A$2:$C$3000,2,0)),"0",VLOOKUP(B93,[1]Plan1!$A$2:$C$3000,2,0))</f>
        <v>0</v>
      </c>
      <c r="D93" s="113"/>
      <c r="E93" s="113"/>
      <c r="F93" s="113"/>
      <c r="G93" s="114" t="str">
        <f>IF(ISERROR(VLOOKUP(B93,[1]Plan1!$A$2:$C$3000,3,0)),"0",VLOOKUP(B93,[1]Plan1!$A$2:$C$3000,3,0))</f>
        <v>0</v>
      </c>
      <c r="H93" s="115"/>
      <c r="I93" s="116"/>
      <c r="J93" s="33"/>
      <c r="K93" s="34"/>
      <c r="L93" s="35"/>
    </row>
    <row r="94" spans="1:12" s="21" customFormat="1" ht="20.100000000000001" customHeight="1">
      <c r="A94" s="18"/>
      <c r="B94" s="32"/>
      <c r="C94" s="112" t="str">
        <f>IF(ISERROR(VLOOKUP(B94,[1]Plan1!$A$2:$C$3000,2,0)),"0",VLOOKUP(B94,[1]Plan1!$A$2:$C$3000,2,0))</f>
        <v>0</v>
      </c>
      <c r="D94" s="113"/>
      <c r="E94" s="113"/>
      <c r="F94" s="113"/>
      <c r="G94" s="114" t="str">
        <f>IF(ISERROR(VLOOKUP(B94,[1]Plan1!$A$2:$C$3000,3,0)),"0",VLOOKUP(B94,[1]Plan1!$A$2:$C$3000,3,0))</f>
        <v>0</v>
      </c>
      <c r="H94" s="115"/>
      <c r="I94" s="116"/>
      <c r="J94" s="33"/>
      <c r="K94" s="34"/>
      <c r="L94" s="35"/>
    </row>
    <row r="95" spans="1:12" s="21" customFormat="1" ht="20.100000000000001" customHeight="1">
      <c r="A95" s="18"/>
      <c r="B95" s="32"/>
      <c r="C95" s="112" t="str">
        <f>IF(ISERROR(VLOOKUP(B95,[1]Plan1!$A$2:$C$3000,2,0)),"0",VLOOKUP(B95,[1]Plan1!$A$2:$C$3000,2,0))</f>
        <v>0</v>
      </c>
      <c r="D95" s="113"/>
      <c r="E95" s="113"/>
      <c r="F95" s="113"/>
      <c r="G95" s="114" t="str">
        <f>IF(ISERROR(VLOOKUP(B95,[1]Plan1!$A$2:$C$3000,3,0)),"0",VLOOKUP(B95,[1]Plan1!$A$2:$C$3000,3,0))</f>
        <v>0</v>
      </c>
      <c r="H95" s="115"/>
      <c r="I95" s="116"/>
      <c r="J95" s="33"/>
      <c r="K95" s="34"/>
      <c r="L95" s="35"/>
    </row>
    <row r="96" spans="1:12" s="21" customFormat="1" ht="20.100000000000001" customHeight="1">
      <c r="A96" s="18"/>
      <c r="B96" s="32"/>
      <c r="C96" s="112" t="str">
        <f>IF(ISERROR(VLOOKUP(B96,[1]Plan1!$A$2:$C$3000,2,0)),"0",VLOOKUP(B96,[1]Plan1!$A$2:$C$3000,2,0))</f>
        <v>0</v>
      </c>
      <c r="D96" s="113"/>
      <c r="E96" s="113"/>
      <c r="F96" s="113"/>
      <c r="G96" s="114" t="str">
        <f>IF(ISERROR(VLOOKUP(B96,[1]Plan1!$A$2:$C$3000,3,0)),"0",VLOOKUP(B96,[1]Plan1!$A$2:$C$3000,3,0))</f>
        <v>0</v>
      </c>
      <c r="H96" s="115"/>
      <c r="I96" s="116"/>
      <c r="J96" s="33"/>
      <c r="K96" s="34"/>
      <c r="L96" s="35"/>
    </row>
    <row r="97" spans="1:12" s="21" customFormat="1" ht="20.100000000000001" customHeight="1">
      <c r="A97" s="18"/>
      <c r="B97" s="32"/>
      <c r="C97" s="112" t="str">
        <f>IF(ISERROR(VLOOKUP(B97,[1]Plan1!$A$2:$C$3000,2,0)),"0",VLOOKUP(B97,[1]Plan1!$A$2:$C$3000,2,0))</f>
        <v>0</v>
      </c>
      <c r="D97" s="113"/>
      <c r="E97" s="113"/>
      <c r="F97" s="113"/>
      <c r="G97" s="114" t="str">
        <f>IF(ISERROR(VLOOKUP(B97,[1]Plan1!$A$2:$C$3000,3,0)),"0",VLOOKUP(B97,[1]Plan1!$A$2:$C$3000,3,0))</f>
        <v>0</v>
      </c>
      <c r="H97" s="115"/>
      <c r="I97" s="116"/>
      <c r="J97" s="33"/>
      <c r="K97" s="34"/>
      <c r="L97" s="35"/>
    </row>
    <row r="98" spans="1:12" s="21" customFormat="1" ht="20.100000000000001" customHeight="1">
      <c r="A98" s="18"/>
      <c r="B98" s="32"/>
      <c r="C98" s="112" t="str">
        <f>IF(ISERROR(VLOOKUP(B98,[1]Plan1!$A$2:$C$3000,2,0)),"0",VLOOKUP(B98,[1]Plan1!$A$2:$C$3000,2,0))</f>
        <v>0</v>
      </c>
      <c r="D98" s="113"/>
      <c r="E98" s="113"/>
      <c r="F98" s="113"/>
      <c r="G98" s="114" t="str">
        <f>IF(ISERROR(VLOOKUP(B98,[1]Plan1!$A$2:$C$3000,3,0)),"0",VLOOKUP(B98,[1]Plan1!$A$2:$C$3000,3,0))</f>
        <v>0</v>
      </c>
      <c r="H98" s="115"/>
      <c r="I98" s="116"/>
      <c r="J98" s="33"/>
      <c r="K98" s="34"/>
      <c r="L98" s="35"/>
    </row>
    <row r="99" spans="1:12" s="21" customFormat="1" ht="20.100000000000001" customHeight="1">
      <c r="A99" s="18"/>
      <c r="B99" s="32"/>
      <c r="C99" s="112" t="str">
        <f>IF(ISERROR(VLOOKUP(B99,[1]Plan1!$A$2:$C$3000,2,0)),"0",VLOOKUP(B99,[1]Plan1!$A$2:$C$3000,2,0))</f>
        <v>0</v>
      </c>
      <c r="D99" s="113"/>
      <c r="E99" s="113"/>
      <c r="F99" s="113"/>
      <c r="G99" s="114" t="str">
        <f>IF(ISERROR(VLOOKUP(B99,[1]Plan1!$A$2:$C$3000,3,0)),"0",VLOOKUP(B99,[1]Plan1!$A$2:$C$3000,3,0))</f>
        <v>0</v>
      </c>
      <c r="H99" s="115"/>
      <c r="I99" s="116"/>
      <c r="J99" s="33"/>
      <c r="K99" s="34"/>
      <c r="L99" s="36"/>
    </row>
    <row r="100" spans="1:12" s="21" customFormat="1" ht="20.100000000000001" customHeight="1">
      <c r="A100" s="23"/>
      <c r="B100" s="32"/>
      <c r="C100" s="112" t="str">
        <f>IF(ISERROR(VLOOKUP(B100,[1]Plan1!$A$2:$C$3000,2,0)),"0",VLOOKUP(B100,[1]Plan1!$A$2:$C$3000,2,0))</f>
        <v>0</v>
      </c>
      <c r="D100" s="113"/>
      <c r="E100" s="113"/>
      <c r="F100" s="113"/>
      <c r="G100" s="114" t="str">
        <f>IF(ISERROR(VLOOKUP(B100,[1]Plan1!$A$2:$C$3000,3,0)),"0",VLOOKUP(B100,[1]Plan1!$A$2:$C$3000,3,0))</f>
        <v>0</v>
      </c>
      <c r="H100" s="115"/>
      <c r="I100" s="116"/>
      <c r="J100" s="33"/>
      <c r="K100" s="34"/>
      <c r="L100" s="36"/>
    </row>
    <row r="101" spans="1:12" s="21" customFormat="1" ht="20.100000000000001" customHeight="1">
      <c r="A101" s="23"/>
      <c r="B101" s="32"/>
      <c r="C101" s="112" t="str">
        <f>IF(ISERROR(VLOOKUP(B101,[1]Plan1!$A$2:$C$3000,2,0)),"0",VLOOKUP(B101,[1]Plan1!$A$2:$C$3000,2,0))</f>
        <v>0</v>
      </c>
      <c r="D101" s="113"/>
      <c r="E101" s="113"/>
      <c r="F101" s="113"/>
      <c r="G101" s="114" t="str">
        <f>IF(ISERROR(VLOOKUP(B101,[1]Plan1!$A$2:$C$3000,3,0)),"0",VLOOKUP(B101,[1]Plan1!$A$2:$C$3000,3,0))</f>
        <v>0</v>
      </c>
      <c r="H101" s="115"/>
      <c r="I101" s="116"/>
      <c r="J101" s="33"/>
      <c r="K101" s="34"/>
      <c r="L101" s="36"/>
    </row>
    <row r="102" spans="1:12" s="21" customFormat="1" ht="20.100000000000001" customHeight="1">
      <c r="A102" s="23"/>
      <c r="B102" s="32"/>
      <c r="C102" s="112" t="str">
        <f>IF(ISERROR(VLOOKUP(B102,[1]Plan1!$A$2:$C$3000,2,0)),"0",VLOOKUP(B102,[1]Plan1!$A$2:$C$3000,2,0))</f>
        <v>0</v>
      </c>
      <c r="D102" s="113"/>
      <c r="E102" s="113"/>
      <c r="F102" s="113"/>
      <c r="G102" s="114" t="str">
        <f>IF(ISERROR(VLOOKUP(B102,[1]Plan1!$A$2:$C$3000,3,0)),"0",VLOOKUP(B102,[1]Plan1!$A$2:$C$3000,3,0))</f>
        <v>0</v>
      </c>
      <c r="H102" s="115"/>
      <c r="I102" s="116"/>
      <c r="J102" s="33"/>
      <c r="K102" s="34"/>
      <c r="L102" s="36"/>
    </row>
    <row r="103" spans="1:12" s="21" customFormat="1" ht="20.100000000000001" customHeight="1">
      <c r="A103" s="23"/>
      <c r="B103" s="32"/>
      <c r="C103" s="112" t="str">
        <f>IF(ISERROR(VLOOKUP(B103,[1]Plan1!$A$2:$C$3000,2,0)),"0",VLOOKUP(B103,[1]Plan1!$A$2:$C$3000,2,0))</f>
        <v>0</v>
      </c>
      <c r="D103" s="113"/>
      <c r="E103" s="113"/>
      <c r="F103" s="113"/>
      <c r="G103" s="114" t="str">
        <f>IF(ISERROR(VLOOKUP(B103,[1]Plan1!$A$2:$C$3000,3,0)),"0",VLOOKUP(B103,[1]Plan1!$A$2:$C$3000,3,0))</f>
        <v>0</v>
      </c>
      <c r="H103" s="115"/>
      <c r="I103" s="116"/>
      <c r="J103" s="33"/>
      <c r="K103" s="34"/>
      <c r="L103" s="36"/>
    </row>
    <row r="104" spans="1:12" s="21" customFormat="1" ht="20.100000000000001" customHeight="1">
      <c r="A104" s="23"/>
      <c r="B104" s="32"/>
      <c r="C104" s="112" t="str">
        <f>IF(ISERROR(VLOOKUP(B104,[1]Plan1!$A$2:$C$3000,2,0)),"0",VLOOKUP(B104,[1]Plan1!$A$2:$C$3000,2,0))</f>
        <v>0</v>
      </c>
      <c r="D104" s="113"/>
      <c r="E104" s="113"/>
      <c r="F104" s="113"/>
      <c r="G104" s="114" t="str">
        <f>IF(ISERROR(VLOOKUP(B104,[1]Plan1!$A$2:$C$3000,3,0)),"0",VLOOKUP(B104,[1]Plan1!$A$2:$C$3000,3,0))</f>
        <v>0</v>
      </c>
      <c r="H104" s="115"/>
      <c r="I104" s="116"/>
      <c r="J104" s="33"/>
      <c r="K104" s="34"/>
      <c r="L104" s="36"/>
    </row>
    <row r="105" spans="1:12" s="21" customFormat="1" ht="20.100000000000001" customHeight="1">
      <c r="A105" s="23"/>
      <c r="B105" s="32"/>
      <c r="C105" s="112" t="str">
        <f>IF(ISERROR(VLOOKUP(B105,[1]Plan1!$A$2:$C$3000,2,0)),"0",VLOOKUP(B105,[1]Plan1!$A$2:$C$3000,2,0))</f>
        <v>0</v>
      </c>
      <c r="D105" s="113"/>
      <c r="E105" s="113"/>
      <c r="F105" s="113"/>
      <c r="G105" s="114" t="str">
        <f>IF(ISERROR(VLOOKUP(B105,[1]Plan1!$A$2:$C$3000,3,0)),"0",VLOOKUP(B105,[1]Plan1!$A$2:$C$3000,3,0))</f>
        <v>0</v>
      </c>
      <c r="H105" s="115"/>
      <c r="I105" s="116"/>
      <c r="J105" s="33"/>
      <c r="K105" s="34"/>
      <c r="L105" s="36"/>
    </row>
    <row r="106" spans="1:12" s="21" customFormat="1" ht="20.100000000000001" customHeight="1">
      <c r="A106" s="23"/>
      <c r="B106" s="32"/>
      <c r="C106" s="112" t="str">
        <f>IF(ISERROR(VLOOKUP(B106,[1]Plan1!$A$2:$C$3000,2,0)),"0",VLOOKUP(B106,[1]Plan1!$A$2:$C$3000,2,0))</f>
        <v>0</v>
      </c>
      <c r="D106" s="113"/>
      <c r="E106" s="113"/>
      <c r="F106" s="113"/>
      <c r="G106" s="114" t="str">
        <f>IF(ISERROR(VLOOKUP(B106,[1]Plan1!$A$2:$C$3000,3,0)),"0",VLOOKUP(B106,[1]Plan1!$A$2:$C$3000,3,0))</f>
        <v>0</v>
      </c>
      <c r="H106" s="115"/>
      <c r="I106" s="116"/>
      <c r="J106" s="33"/>
      <c r="K106" s="34"/>
      <c r="L106" s="36"/>
    </row>
    <row r="107" spans="1:12" s="21" customFormat="1" ht="20.100000000000001" customHeight="1">
      <c r="A107" s="23"/>
      <c r="B107" s="32"/>
      <c r="C107" s="112" t="str">
        <f>IF(ISERROR(VLOOKUP(B107,[1]Plan1!$A$2:$C$3000,2,0)),"0",VLOOKUP(B107,[1]Plan1!$A$2:$C$3000,2,0))</f>
        <v>0</v>
      </c>
      <c r="D107" s="113"/>
      <c r="E107" s="113"/>
      <c r="F107" s="113"/>
      <c r="G107" s="114" t="str">
        <f>IF(ISERROR(VLOOKUP(B107,[1]Plan1!$A$2:$C$3000,3,0)),"0",VLOOKUP(B107,[1]Plan1!$A$2:$C$3000,3,0))</f>
        <v>0</v>
      </c>
      <c r="H107" s="115"/>
      <c r="I107" s="116"/>
      <c r="J107" s="33"/>
      <c r="K107" s="34"/>
      <c r="L107" s="36"/>
    </row>
    <row r="108" spans="1:12" s="21" customFormat="1" ht="20.100000000000001" customHeight="1">
      <c r="A108" s="23"/>
      <c r="B108" s="32"/>
      <c r="C108" s="112" t="str">
        <f>IF(ISERROR(VLOOKUP(B108,[1]Plan1!$A$2:$C$3000,2,0)),"0",VLOOKUP(B108,[1]Plan1!$A$2:$C$3000,2,0))</f>
        <v>0</v>
      </c>
      <c r="D108" s="113"/>
      <c r="E108" s="113"/>
      <c r="F108" s="113"/>
      <c r="G108" s="114" t="str">
        <f>IF(ISERROR(VLOOKUP(B108,[1]Plan1!$A$2:$C$3000,3,0)),"0",VLOOKUP(B108,[1]Plan1!$A$2:$C$3000,3,0))</f>
        <v>0</v>
      </c>
      <c r="H108" s="115"/>
      <c r="I108" s="116"/>
      <c r="J108" s="33"/>
      <c r="K108" s="34"/>
      <c r="L108" s="36"/>
    </row>
    <row r="109" spans="1:12" s="21" customFormat="1" ht="20.100000000000001" customHeight="1">
      <c r="A109" s="23"/>
      <c r="B109" s="32"/>
      <c r="C109" s="112" t="str">
        <f>IF(ISERROR(VLOOKUP(B109,[1]Plan1!$A$2:$C$3000,2,0)),"0",VLOOKUP(B109,[1]Plan1!$A$2:$C$3000,2,0))</f>
        <v>0</v>
      </c>
      <c r="D109" s="113"/>
      <c r="E109" s="113"/>
      <c r="F109" s="113"/>
      <c r="G109" s="114" t="str">
        <f>IF(ISERROR(VLOOKUP(B109,[1]Plan1!$A$2:$C$3000,3,0)),"0",VLOOKUP(B109,[1]Plan1!$A$2:$C$3000,3,0))</f>
        <v>0</v>
      </c>
      <c r="H109" s="115"/>
      <c r="I109" s="116"/>
      <c r="J109" s="33"/>
      <c r="K109" s="34"/>
      <c r="L109" s="36"/>
    </row>
    <row r="110" spans="1:12" s="21" customFormat="1" ht="20.100000000000001" customHeight="1">
      <c r="A110" s="23"/>
      <c r="B110" s="32"/>
      <c r="C110" s="112" t="str">
        <f>IF(ISERROR(VLOOKUP(B110,[1]Plan1!$A$2:$C$3000,2,0)),"0",VLOOKUP(B110,[1]Plan1!$A$2:$C$3000,2,0))</f>
        <v>0</v>
      </c>
      <c r="D110" s="113"/>
      <c r="E110" s="113"/>
      <c r="F110" s="113"/>
      <c r="G110" s="114" t="str">
        <f>IF(ISERROR(VLOOKUP(B110,[1]Plan1!$A$2:$C$3000,3,0)),"0",VLOOKUP(B110,[1]Plan1!$A$2:$C$3000,3,0))</f>
        <v>0</v>
      </c>
      <c r="H110" s="115"/>
      <c r="I110" s="116"/>
      <c r="J110" s="33"/>
      <c r="K110" s="34"/>
      <c r="L110" s="36"/>
    </row>
    <row r="111" spans="1:12" s="21" customFormat="1" ht="20.100000000000001" customHeight="1">
      <c r="A111" s="23"/>
      <c r="B111" s="32"/>
      <c r="C111" s="112" t="str">
        <f>IF(ISERROR(VLOOKUP(B111,[1]Plan1!$A$2:$C$3000,2,0)),"0",VLOOKUP(B111,[1]Plan1!$A$2:$C$3000,2,0))</f>
        <v>0</v>
      </c>
      <c r="D111" s="113"/>
      <c r="E111" s="113"/>
      <c r="F111" s="113"/>
      <c r="G111" s="114" t="str">
        <f>IF(ISERROR(VLOOKUP(B111,[1]Plan1!$A$2:$C$3000,3,0)),"0",VLOOKUP(B111,[1]Plan1!$A$2:$C$3000,3,0))</f>
        <v>0</v>
      </c>
      <c r="H111" s="115"/>
      <c r="I111" s="116"/>
      <c r="J111" s="33"/>
      <c r="K111" s="34"/>
      <c r="L111" s="36"/>
    </row>
    <row r="112" spans="1:12" s="21" customFormat="1" ht="20.100000000000001" customHeight="1">
      <c r="A112" s="23"/>
      <c r="B112" s="38"/>
      <c r="C112" s="112" t="str">
        <f>IF(ISERROR(VLOOKUP(B112,[1]Plan1!$A$2:$C$3000,2,0)),"0",VLOOKUP(B112,[1]Plan1!$A$2:$C$3000,2,0))</f>
        <v>0</v>
      </c>
      <c r="D112" s="113"/>
      <c r="E112" s="113"/>
      <c r="F112" s="113"/>
      <c r="G112" s="114" t="str">
        <f>IF(ISERROR(VLOOKUP(B112,[1]Plan1!$A$2:$C$3000,3,0)),"0",VLOOKUP(B112,[1]Plan1!$A$2:$C$3000,3,0))</f>
        <v>0</v>
      </c>
      <c r="H112" s="115"/>
      <c r="I112" s="116"/>
      <c r="J112" s="33"/>
      <c r="K112" s="34"/>
      <c r="L112" s="36"/>
    </row>
    <row r="113" spans="1:12" s="21" customFormat="1" ht="20.100000000000001" customHeight="1">
      <c r="A113" s="23"/>
      <c r="B113" s="32"/>
      <c r="C113" s="112" t="str">
        <f>IF(ISERROR(VLOOKUP(B113,[1]Plan1!$A$2:$C$3000,2,0)),"0",VLOOKUP(B113,[1]Plan1!$A$2:$C$3000,2,0))</f>
        <v>0</v>
      </c>
      <c r="D113" s="113"/>
      <c r="E113" s="113"/>
      <c r="F113" s="113"/>
      <c r="G113" s="114" t="str">
        <f>IF(ISERROR(VLOOKUP(B113,[1]Plan1!$A$2:$C$3000,3,0)),"0",VLOOKUP(B113,[1]Plan1!$A$2:$C$3000,3,0))</f>
        <v>0</v>
      </c>
      <c r="H113" s="115"/>
      <c r="I113" s="116"/>
      <c r="J113" s="33"/>
      <c r="K113" s="34"/>
      <c r="L113" s="36"/>
    </row>
    <row r="114" spans="1:12" s="21" customFormat="1" ht="20.100000000000001" customHeight="1">
      <c r="A114" s="23"/>
      <c r="B114" s="38"/>
      <c r="C114" s="112" t="str">
        <f>IF(ISERROR(VLOOKUP(B114,[1]Plan1!$A$2:$C$3000,2,0)),"0",VLOOKUP(B114,[1]Plan1!$A$2:$C$3000,2,0))</f>
        <v>0</v>
      </c>
      <c r="D114" s="113"/>
      <c r="E114" s="113"/>
      <c r="F114" s="113"/>
      <c r="G114" s="114" t="str">
        <f>IF(ISERROR(VLOOKUP(B114,[1]Plan1!$A$2:$C$3000,3,0)),"0",VLOOKUP(B114,[1]Plan1!$A$2:$C$3000,3,0))</f>
        <v>0</v>
      </c>
      <c r="H114" s="115"/>
      <c r="I114" s="116"/>
      <c r="J114" s="33"/>
      <c r="K114" s="34"/>
      <c r="L114" s="36"/>
    </row>
    <row r="115" spans="1:12" s="21" customFormat="1" ht="20.100000000000001" customHeight="1">
      <c r="A115" s="23"/>
      <c r="B115" s="38"/>
      <c r="C115" s="112" t="str">
        <f>IF(ISERROR(VLOOKUP(B115,[1]Plan1!$A$2:$C$3000,2,0)),"0",VLOOKUP(B115,[1]Plan1!$A$2:$C$3000,2,0))</f>
        <v>0</v>
      </c>
      <c r="D115" s="113"/>
      <c r="E115" s="113"/>
      <c r="F115" s="113"/>
      <c r="G115" s="114" t="str">
        <f>IF(ISERROR(VLOOKUP(B115,[1]Plan1!$A$2:$C$3000,3,0)),"0",VLOOKUP(B115,[1]Plan1!$A$2:$C$3000,3,0))</f>
        <v>0</v>
      </c>
      <c r="H115" s="115"/>
      <c r="I115" s="116"/>
      <c r="J115" s="33"/>
      <c r="K115" s="34"/>
      <c r="L115" s="36"/>
    </row>
    <row r="116" spans="1:12" s="21" customFormat="1" ht="20.100000000000001" customHeight="1">
      <c r="A116" s="23"/>
      <c r="B116" s="38"/>
      <c r="C116" s="112" t="str">
        <f>IF(ISERROR(VLOOKUP(B116,[1]Plan1!$A$2:$C$3000,2,0)),"0",VLOOKUP(B116,[1]Plan1!$A$2:$C$3000,2,0))</f>
        <v>0</v>
      </c>
      <c r="D116" s="113"/>
      <c r="E116" s="113"/>
      <c r="F116" s="113"/>
      <c r="G116" s="114" t="str">
        <f>IF(ISERROR(VLOOKUP(B116,[1]Plan1!$A$2:$C$3000,3,0)),"0",VLOOKUP(B116,[1]Plan1!$A$2:$C$3000,3,0))</f>
        <v>0</v>
      </c>
      <c r="H116" s="115"/>
      <c r="I116" s="116"/>
      <c r="J116" s="33"/>
      <c r="K116" s="34"/>
      <c r="L116" s="36"/>
    </row>
    <row r="117" spans="1:12" s="21" customFormat="1" ht="20.100000000000001" customHeight="1">
      <c r="A117" s="23"/>
      <c r="B117" s="38"/>
      <c r="C117" s="112" t="str">
        <f>IF(ISERROR(VLOOKUP(B117,[1]Plan1!$A$2:$C$3000,2,0)),"0",VLOOKUP(B117,[1]Plan1!$A$2:$C$3000,2,0))</f>
        <v>0</v>
      </c>
      <c r="D117" s="113"/>
      <c r="E117" s="113"/>
      <c r="F117" s="113"/>
      <c r="G117" s="114" t="str">
        <f>IF(ISERROR(VLOOKUP(B117,[1]Plan1!$A$2:$C$3000,3,0)),"0",VLOOKUP(B117,[1]Plan1!$A$2:$C$3000,3,0))</f>
        <v>0</v>
      </c>
      <c r="H117" s="115"/>
      <c r="I117" s="116"/>
      <c r="J117" s="33"/>
      <c r="K117" s="34"/>
      <c r="L117" s="36"/>
    </row>
    <row r="118" spans="1:12" s="21" customFormat="1" ht="20.100000000000001" customHeight="1">
      <c r="A118" s="23"/>
      <c r="B118" s="38"/>
      <c r="C118" s="112" t="str">
        <f>IF(ISERROR(VLOOKUP(B118,[1]Plan1!$A$2:$C$3000,2,0)),"0",VLOOKUP(B118,[1]Plan1!$A$2:$C$3000,2,0))</f>
        <v>0</v>
      </c>
      <c r="D118" s="113"/>
      <c r="E118" s="113"/>
      <c r="F118" s="113"/>
      <c r="G118" s="114" t="str">
        <f>IF(ISERROR(VLOOKUP(B118,[1]Plan1!$A$2:$C$3000,3,0)),"0",VLOOKUP(B118,[1]Plan1!$A$2:$C$3000,3,0))</f>
        <v>0</v>
      </c>
      <c r="H118" s="115"/>
      <c r="I118" s="116"/>
      <c r="J118" s="33"/>
      <c r="K118" s="34"/>
      <c r="L118" s="36"/>
    </row>
    <row r="119" spans="1:12" s="21" customFormat="1" ht="20.100000000000001" customHeight="1">
      <c r="A119" s="23"/>
      <c r="B119" s="38"/>
      <c r="C119" s="112" t="str">
        <f>IF(ISERROR(VLOOKUP(B119,[1]Plan1!$A$2:$C$3000,2,0)),"0",VLOOKUP(B119,[1]Plan1!$A$2:$C$3000,2,0))</f>
        <v>0</v>
      </c>
      <c r="D119" s="113"/>
      <c r="E119" s="113"/>
      <c r="F119" s="113"/>
      <c r="G119" s="114" t="str">
        <f>IF(ISERROR(VLOOKUP(B119,[1]Plan1!$A$2:$C$3000,3,0)),"0",VLOOKUP(B119,[1]Plan1!$A$2:$C$3000,3,0))</f>
        <v>0</v>
      </c>
      <c r="H119" s="115"/>
      <c r="I119" s="116"/>
      <c r="J119" s="33"/>
      <c r="K119" s="34"/>
      <c r="L119" s="36"/>
    </row>
    <row r="120" spans="1:12" s="21" customFormat="1" ht="20.100000000000001" customHeight="1">
      <c r="A120" s="23"/>
      <c r="B120" s="38"/>
      <c r="C120" s="112" t="str">
        <f>IF(ISERROR(VLOOKUP(B120,[1]Plan1!$A$2:$C$3000,2,0)),"0",VLOOKUP(B120,[1]Plan1!$A$2:$C$3000,2,0))</f>
        <v>0</v>
      </c>
      <c r="D120" s="113"/>
      <c r="E120" s="113"/>
      <c r="F120" s="113"/>
      <c r="G120" s="114" t="str">
        <f>IF(ISERROR(VLOOKUP(B120,[1]Plan1!$A$2:$C$3000,3,0)),"0",VLOOKUP(B120,[1]Plan1!$A$2:$C$3000,3,0))</f>
        <v>0</v>
      </c>
      <c r="H120" s="115"/>
      <c r="I120" s="116"/>
      <c r="J120" s="33"/>
      <c r="K120" s="34"/>
      <c r="L120" s="36"/>
    </row>
    <row r="121" spans="1:12" s="21" customFormat="1" ht="20.100000000000001" customHeight="1">
      <c r="A121" s="23"/>
      <c r="B121" s="38"/>
      <c r="C121" s="112" t="str">
        <f>IF(ISERROR(VLOOKUP(B121,[1]Plan1!$A$2:$C$3000,2,0)),"0",VLOOKUP(B121,[1]Plan1!$A$2:$C$3000,2,0))</f>
        <v>0</v>
      </c>
      <c r="D121" s="113"/>
      <c r="E121" s="113"/>
      <c r="F121" s="113"/>
      <c r="G121" s="114" t="str">
        <f>IF(ISERROR(VLOOKUP(B121,[1]Plan1!$A$2:$C$3000,3,0)),"0",VLOOKUP(B121,[1]Plan1!$A$2:$C$3000,3,0))</f>
        <v>0</v>
      </c>
      <c r="H121" s="115"/>
      <c r="I121" s="116"/>
      <c r="J121" s="33"/>
      <c r="K121" s="34"/>
      <c r="L121" s="36"/>
    </row>
    <row r="122" spans="1:12" s="21" customFormat="1" ht="20.100000000000001" customHeight="1">
      <c r="A122" s="23"/>
      <c r="B122" s="38"/>
      <c r="C122" s="112" t="str">
        <f>IF(ISERROR(VLOOKUP(B122,[1]Plan1!$A$2:$C$3000,2,0)),"0",VLOOKUP(B122,[1]Plan1!$A$2:$C$3000,2,0))</f>
        <v>0</v>
      </c>
      <c r="D122" s="113"/>
      <c r="E122" s="113"/>
      <c r="F122" s="113"/>
      <c r="G122" s="114" t="str">
        <f>IF(ISERROR(VLOOKUP(B122,[1]Plan1!$A$2:$C$3000,3,0)),"0",VLOOKUP(B122,[1]Plan1!$A$2:$C$3000,3,0))</f>
        <v>0</v>
      </c>
      <c r="H122" s="115"/>
      <c r="I122" s="116"/>
      <c r="J122" s="33"/>
      <c r="K122" s="34"/>
      <c r="L122" s="36"/>
    </row>
    <row r="123" spans="1:12" s="21" customFormat="1" ht="20.100000000000001" customHeight="1">
      <c r="A123" s="23"/>
      <c r="B123" s="38"/>
      <c r="C123" s="112" t="str">
        <f>IF(ISERROR(VLOOKUP(B123,[1]Plan1!$A$2:$C$3000,2,0)),"0",VLOOKUP(B123,[1]Plan1!$A$2:$C$3000,2,0))</f>
        <v>0</v>
      </c>
      <c r="D123" s="113"/>
      <c r="E123" s="113"/>
      <c r="F123" s="113"/>
      <c r="G123" s="114" t="str">
        <f>IF(ISERROR(VLOOKUP(B123,[1]Plan1!$A$2:$C$3000,3,0)),"0",VLOOKUP(B123,[1]Plan1!$A$2:$C$3000,3,0))</f>
        <v>0</v>
      </c>
      <c r="H123" s="115"/>
      <c r="I123" s="116"/>
      <c r="J123" s="33"/>
      <c r="K123" s="34"/>
      <c r="L123" s="36"/>
    </row>
    <row r="124" spans="1:12" s="21" customFormat="1" ht="20.100000000000001" customHeight="1" thickBot="1">
      <c r="A124" s="23"/>
      <c r="B124" s="38"/>
      <c r="C124" s="112" t="str">
        <f>IF(ISERROR(VLOOKUP(B124,[1]Plan1!$A$2:$C$3000,2,0)),"0",VLOOKUP(B124,[1]Plan1!$A$2:$C$3000,2,0))</f>
        <v>0</v>
      </c>
      <c r="D124" s="113"/>
      <c r="E124" s="113"/>
      <c r="F124" s="113"/>
      <c r="G124" s="114" t="str">
        <f>IF(ISERROR(VLOOKUP(B124,[1]Plan1!$A$2:$C$3000,3,0)),"0",VLOOKUP(B124,[1]Plan1!$A$2:$C$3000,3,0))</f>
        <v>0</v>
      </c>
      <c r="H124" s="115"/>
      <c r="I124" s="116"/>
      <c r="J124" s="33"/>
      <c r="K124" s="34"/>
      <c r="L124" s="36"/>
    </row>
    <row r="125" spans="1:12" ht="15.75" customHeight="1" thickBot="1">
      <c r="B125" s="144" t="s">
        <v>21</v>
      </c>
      <c r="C125" s="144"/>
      <c r="D125" s="144"/>
      <c r="E125" s="144"/>
      <c r="F125" s="144"/>
      <c r="G125" s="144"/>
      <c r="H125" s="144"/>
      <c r="I125" s="144"/>
      <c r="J125" s="144"/>
      <c r="K125" s="144"/>
      <c r="L125" s="144"/>
    </row>
    <row r="126" spans="1:12" ht="12.75" customHeight="1" thickBot="1">
      <c r="B126" s="137" t="s">
        <v>15</v>
      </c>
      <c r="C126" s="138"/>
      <c r="D126" s="137" t="s">
        <v>14</v>
      </c>
      <c r="E126" s="139"/>
      <c r="F126" s="138"/>
      <c r="G126" s="137" t="s">
        <v>9</v>
      </c>
      <c r="H126" s="139"/>
      <c r="I126" s="138"/>
      <c r="J126" s="137" t="s">
        <v>18</v>
      </c>
      <c r="K126" s="139"/>
      <c r="L126" s="138"/>
    </row>
    <row r="127" spans="1:12" ht="25.5" customHeight="1">
      <c r="B127" s="39" t="s">
        <v>10</v>
      </c>
      <c r="C127" s="40"/>
      <c r="D127" s="39" t="s">
        <v>10</v>
      </c>
      <c r="E127" s="140"/>
      <c r="F127" s="141"/>
      <c r="G127" s="39" t="s">
        <v>10</v>
      </c>
      <c r="H127" s="140"/>
      <c r="I127" s="141"/>
      <c r="J127" s="39" t="s">
        <v>10</v>
      </c>
      <c r="K127" s="142"/>
      <c r="L127" s="143"/>
    </row>
    <row r="128" spans="1:12" ht="25.5" customHeight="1">
      <c r="B128" s="41" t="s">
        <v>11</v>
      </c>
      <c r="C128" s="42"/>
      <c r="D128" s="41" t="s">
        <v>11</v>
      </c>
      <c r="E128" s="129"/>
      <c r="F128" s="130"/>
      <c r="G128" s="41" t="s">
        <v>11</v>
      </c>
      <c r="H128" s="129"/>
      <c r="I128" s="130"/>
      <c r="J128" s="41" t="s">
        <v>11</v>
      </c>
      <c r="K128" s="131"/>
      <c r="L128" s="132"/>
    </row>
    <row r="129" spans="2:12" ht="25.5" customHeight="1" thickBot="1">
      <c r="B129" s="43" t="s">
        <v>12</v>
      </c>
      <c r="C129" s="44"/>
      <c r="D129" s="43" t="s">
        <v>13</v>
      </c>
      <c r="E129" s="133"/>
      <c r="F129" s="134"/>
      <c r="G129" s="43" t="s">
        <v>27</v>
      </c>
      <c r="H129" s="133"/>
      <c r="I129" s="134"/>
      <c r="J129" s="43" t="s">
        <v>13</v>
      </c>
      <c r="K129" s="135"/>
      <c r="L129" s="136"/>
    </row>
    <row r="130" spans="2:12" ht="12.75" customHeight="1">
      <c r="B130" s="27"/>
    </row>
    <row r="131" spans="2:12" ht="13.5" thickBot="1"/>
    <row r="132" spans="2:12" ht="58.5" customHeight="1">
      <c r="B132" s="174" t="s">
        <v>0</v>
      </c>
      <c r="C132" s="175"/>
      <c r="D132" s="175"/>
      <c r="E132" s="175"/>
      <c r="F132" s="175"/>
      <c r="G132" s="175"/>
      <c r="H132" s="175"/>
      <c r="I132" s="175"/>
      <c r="J132" s="175"/>
      <c r="K132" s="175"/>
      <c r="L132" s="176"/>
    </row>
    <row r="133" spans="2:12" ht="13.5" thickBot="1">
      <c r="B133" s="10"/>
      <c r="C133" s="11"/>
      <c r="D133" s="12"/>
      <c r="E133" s="13"/>
      <c r="G133" s="12"/>
      <c r="H133" s="14"/>
      <c r="I133" s="13"/>
      <c r="J133" s="10"/>
      <c r="K133" s="10"/>
      <c r="L133" s="10"/>
    </row>
    <row r="134" spans="2:12" ht="30.75" customHeight="1">
      <c r="B134" s="117" t="s">
        <v>16</v>
      </c>
      <c r="C134" s="118"/>
      <c r="J134" s="121" t="s">
        <v>22</v>
      </c>
      <c r="K134" s="122"/>
      <c r="L134" s="123"/>
    </row>
    <row r="135" spans="2:12" ht="29.25" customHeight="1" thickBot="1">
      <c r="B135" s="119"/>
      <c r="C135" s="120"/>
      <c r="J135" s="124"/>
      <c r="K135" s="125"/>
      <c r="L135" s="126"/>
    </row>
    <row r="136" spans="2:12" ht="9" customHeight="1" thickBot="1"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</row>
    <row r="137" spans="2:12" ht="20.25" customHeight="1" thickBot="1">
      <c r="B137" s="85" t="s">
        <v>2</v>
      </c>
      <c r="C137" s="86"/>
      <c r="D137" s="86"/>
      <c r="E137" s="86"/>
      <c r="F137" s="86"/>
      <c r="G137" s="86"/>
      <c r="H137" s="86"/>
      <c r="I137" s="86"/>
      <c r="J137" s="87"/>
      <c r="K137" s="87"/>
      <c r="L137" s="88"/>
    </row>
    <row r="138" spans="2:12" ht="30" customHeight="1" thickBot="1">
      <c r="B138" s="89" t="s">
        <v>1</v>
      </c>
      <c r="C138" s="91" t="str">
        <f>C8</f>
        <v>Hospital Dia</v>
      </c>
      <c r="D138" s="92"/>
      <c r="E138" s="147" t="s">
        <v>3</v>
      </c>
      <c r="F138" s="148"/>
      <c r="G138" s="127"/>
      <c r="H138" s="127"/>
      <c r="I138" s="127"/>
      <c r="J138" s="145" t="s">
        <v>25</v>
      </c>
      <c r="K138" s="83" t="s">
        <v>28</v>
      </c>
      <c r="L138" s="84"/>
    </row>
    <row r="139" spans="2:12" ht="30" customHeight="1" thickBot="1">
      <c r="B139" s="90"/>
      <c r="C139" s="93"/>
      <c r="D139" s="94"/>
      <c r="E139" s="81" t="s">
        <v>24</v>
      </c>
      <c r="F139" s="82"/>
      <c r="G139" s="95"/>
      <c r="H139" s="95"/>
      <c r="I139" s="95"/>
      <c r="J139" s="146"/>
      <c r="K139" s="83" t="s">
        <v>29</v>
      </c>
      <c r="L139" s="84"/>
    </row>
    <row r="140" spans="2:12" ht="13.5" thickBot="1">
      <c r="B140" s="1"/>
      <c r="C140" s="15"/>
      <c r="D140" s="2"/>
      <c r="E140" s="2"/>
      <c r="F140" s="15"/>
      <c r="G140" s="15"/>
      <c r="H140" s="16"/>
      <c r="I140" s="1"/>
      <c r="J140" s="1"/>
      <c r="K140" s="15"/>
      <c r="L140" s="15"/>
    </row>
    <row r="141" spans="2:12" ht="13.5" thickBot="1">
      <c r="B141" s="161" t="s">
        <v>4</v>
      </c>
      <c r="C141" s="162"/>
      <c r="D141" s="162"/>
      <c r="E141" s="162"/>
      <c r="F141" s="162"/>
      <c r="G141" s="162"/>
      <c r="H141" s="162"/>
      <c r="I141" s="162"/>
      <c r="J141" s="162"/>
      <c r="K141" s="162"/>
      <c r="L141" s="163"/>
    </row>
    <row r="142" spans="2:12" ht="24" customHeight="1" thickBot="1">
      <c r="B142" s="17" t="s">
        <v>26</v>
      </c>
      <c r="C142" s="6" t="s">
        <v>30</v>
      </c>
      <c r="D142" s="98" t="s">
        <v>5</v>
      </c>
      <c r="E142" s="98"/>
      <c r="F142" s="100" t="s">
        <v>6</v>
      </c>
      <c r="G142" s="100"/>
      <c r="H142" s="100"/>
      <c r="I142" s="100"/>
      <c r="J142" s="100"/>
      <c r="K142" s="100"/>
      <c r="L142" s="100"/>
    </row>
    <row r="143" spans="2:12" ht="25.5" customHeight="1" thickBot="1">
      <c r="B143" s="101" t="s">
        <v>20</v>
      </c>
      <c r="C143" s="102"/>
      <c r="D143" s="102"/>
      <c r="E143" s="102"/>
      <c r="F143" s="102"/>
      <c r="G143" s="102"/>
      <c r="H143" s="102"/>
      <c r="I143" s="102"/>
      <c r="J143" s="102"/>
      <c r="K143" s="102"/>
      <c r="L143" s="103"/>
    </row>
    <row r="144" spans="2:12" ht="12.75" customHeight="1">
      <c r="B144" s="104" t="s">
        <v>19</v>
      </c>
      <c r="C144" s="106" t="s">
        <v>23</v>
      </c>
      <c r="D144" s="107"/>
      <c r="E144" s="107"/>
      <c r="F144" s="108"/>
      <c r="G144" s="107" t="s">
        <v>17</v>
      </c>
      <c r="H144" s="107"/>
      <c r="I144" s="108"/>
      <c r="J144" s="89" t="s">
        <v>7</v>
      </c>
      <c r="K144" s="89" t="s">
        <v>31</v>
      </c>
      <c r="L144" s="96" t="s">
        <v>8</v>
      </c>
    </row>
    <row r="145" spans="1:12">
      <c r="B145" s="105"/>
      <c r="C145" s="109"/>
      <c r="D145" s="110"/>
      <c r="E145" s="110"/>
      <c r="F145" s="111"/>
      <c r="G145" s="110"/>
      <c r="H145" s="110"/>
      <c r="I145" s="111"/>
      <c r="J145" s="99"/>
      <c r="K145" s="99"/>
      <c r="L145" s="97"/>
    </row>
    <row r="146" spans="1:12" s="21" customFormat="1" ht="20.100000000000001" customHeight="1">
      <c r="A146" s="18"/>
      <c r="B146" s="30"/>
      <c r="C146" s="77" t="str">
        <f>IF(ISERROR(VLOOKUP(B146,[1]Plan1!$A$2:$C$3000,2,0)),"0",VLOOKUP(B146,[1]Plan1!$A$2:$C$3000,2,0))</f>
        <v>0</v>
      </c>
      <c r="D146" s="78"/>
      <c r="E146" s="78"/>
      <c r="F146" s="79"/>
      <c r="G146" s="74" t="str">
        <f>IF(ISERROR(VLOOKUP(B146,[1]Plan1!$A$2:$C$3000,3,0)),"0",VLOOKUP(B146,[1]Plan1!$A$2:$C$3000,3,0))</f>
        <v>0</v>
      </c>
      <c r="H146" s="75"/>
      <c r="I146" s="76"/>
      <c r="J146" s="7"/>
      <c r="K146" s="19"/>
      <c r="L146" s="20"/>
    </row>
    <row r="147" spans="1:12" s="21" customFormat="1" ht="20.100000000000001" customHeight="1">
      <c r="A147" s="18"/>
      <c r="B147" s="30"/>
      <c r="C147" s="77" t="str">
        <f>IF(ISERROR(VLOOKUP(B147,[1]Plan1!$A$2:$C$3000,2,0)),"0",VLOOKUP(B147,[1]Plan1!$A$2:$C$3000,2,0))</f>
        <v>0</v>
      </c>
      <c r="D147" s="78"/>
      <c r="E147" s="78"/>
      <c r="F147" s="79"/>
      <c r="G147" s="74" t="str">
        <f>IF(ISERROR(VLOOKUP(B147,[1]Plan1!$A$2:$C$3000,3,0)),"0",VLOOKUP(B147,[1]Plan1!$A$2:$C$3000,3,0))</f>
        <v>0</v>
      </c>
      <c r="H147" s="75"/>
      <c r="I147" s="76"/>
      <c r="J147" s="7"/>
      <c r="K147" s="19"/>
      <c r="L147" s="20"/>
    </row>
    <row r="148" spans="1:12" s="21" customFormat="1" ht="20.100000000000001" customHeight="1">
      <c r="A148" s="18"/>
      <c r="B148" s="30"/>
      <c r="C148" s="77" t="str">
        <f>IF(ISERROR(VLOOKUP(B148,[1]Plan1!$A$2:$C$3000,2,0)),"0",VLOOKUP(B148,[1]Plan1!$A$2:$C$3000,2,0))</f>
        <v>0</v>
      </c>
      <c r="D148" s="78"/>
      <c r="E148" s="78"/>
      <c r="F148" s="79"/>
      <c r="G148" s="74" t="str">
        <f>IF(ISERROR(VLOOKUP(B148,[1]Plan1!$A$2:$C$3000,3,0)),"0",VLOOKUP(B148,[1]Plan1!$A$2:$C$3000,3,0))</f>
        <v>0</v>
      </c>
      <c r="H148" s="75"/>
      <c r="I148" s="76"/>
      <c r="J148" s="7"/>
      <c r="K148" s="19"/>
      <c r="L148" s="20"/>
    </row>
    <row r="149" spans="1:12" s="21" customFormat="1" ht="20.100000000000001" customHeight="1">
      <c r="A149" s="18"/>
      <c r="B149" s="29"/>
      <c r="C149" s="77" t="str">
        <f>IF(ISERROR(VLOOKUP(B149,[1]Plan1!$A$2:$C$3000,2,0)),"0",VLOOKUP(B149,[1]Plan1!$A$2:$C$3000,2,0))</f>
        <v>0</v>
      </c>
      <c r="D149" s="78"/>
      <c r="E149" s="78"/>
      <c r="F149" s="79"/>
      <c r="G149" s="74" t="str">
        <f>IF(ISERROR(VLOOKUP(B149,[1]Plan1!$A$2:$C$3000,3,0)),"0",VLOOKUP(B149,[1]Plan1!$A$2:$C$3000,3,0))</f>
        <v>0</v>
      </c>
      <c r="H149" s="75"/>
      <c r="I149" s="76"/>
      <c r="J149" s="7"/>
      <c r="K149" s="19"/>
      <c r="L149" s="20"/>
    </row>
    <row r="150" spans="1:12" s="21" customFormat="1" ht="20.100000000000001" customHeight="1">
      <c r="A150" s="18"/>
      <c r="B150" s="30"/>
      <c r="C150" s="77" t="str">
        <f>IF(ISERROR(VLOOKUP(B150,[1]Plan1!$A$2:$C$3000,2,0)),"0",VLOOKUP(B150,[1]Plan1!$A$2:$C$3000,2,0))</f>
        <v>0</v>
      </c>
      <c r="D150" s="78"/>
      <c r="E150" s="78"/>
      <c r="F150" s="79"/>
      <c r="G150" s="74" t="str">
        <f>IF(ISERROR(VLOOKUP(B150,[1]Plan1!$A$2:$C$3000,3,0)),"0",VLOOKUP(B150,[1]Plan1!$A$2:$C$3000,3,0))</f>
        <v>0</v>
      </c>
      <c r="H150" s="75"/>
      <c r="I150" s="76"/>
      <c r="J150" s="7"/>
      <c r="K150" s="19"/>
      <c r="L150" s="20"/>
    </row>
    <row r="151" spans="1:12" s="21" customFormat="1" ht="20.100000000000001" customHeight="1">
      <c r="A151" s="18"/>
      <c r="B151" s="30"/>
      <c r="C151" s="77" t="str">
        <f>IF(ISERROR(VLOOKUP(B151,[1]Plan1!$A$2:$C$3000,2,0)),"0",VLOOKUP(B151,[1]Plan1!$A$2:$C$3000,2,0))</f>
        <v>0</v>
      </c>
      <c r="D151" s="78"/>
      <c r="E151" s="78"/>
      <c r="F151" s="79"/>
      <c r="G151" s="74" t="str">
        <f>IF(ISERROR(VLOOKUP(B151,[1]Plan1!$A$2:$C$3000,3,0)),"0",VLOOKUP(B151,[1]Plan1!$A$2:$C$3000,3,0))</f>
        <v>0</v>
      </c>
      <c r="H151" s="75"/>
      <c r="I151" s="76"/>
      <c r="J151" s="7"/>
      <c r="K151" s="19"/>
      <c r="L151" s="20"/>
    </row>
    <row r="152" spans="1:12" s="21" customFormat="1" ht="20.100000000000001" customHeight="1">
      <c r="A152" s="18"/>
      <c r="B152" s="30"/>
      <c r="C152" s="77" t="str">
        <f>IF(ISERROR(VLOOKUP(B152,[1]Plan1!$A$2:$C$3000,2,0)),"0",VLOOKUP(B152,[1]Plan1!$A$2:$C$3000,2,0))</f>
        <v>0</v>
      </c>
      <c r="D152" s="78"/>
      <c r="E152" s="78"/>
      <c r="F152" s="79"/>
      <c r="G152" s="74" t="str">
        <f>IF(ISERROR(VLOOKUP(B152,[1]Plan1!$A$2:$C$3000,3,0)),"0",VLOOKUP(B152,[1]Plan1!$A$2:$C$3000,3,0))</f>
        <v>0</v>
      </c>
      <c r="H152" s="75"/>
      <c r="I152" s="76"/>
      <c r="J152" s="7"/>
      <c r="K152" s="19"/>
      <c r="L152" s="20"/>
    </row>
    <row r="153" spans="1:12" s="21" customFormat="1" ht="20.100000000000001" customHeight="1">
      <c r="A153" s="18"/>
      <c r="B153" s="30"/>
      <c r="C153" s="77" t="str">
        <f>IF(ISERROR(VLOOKUP(B153,[1]Plan1!$A$2:$C$3000,2,0)),"0",VLOOKUP(B153,[1]Plan1!$A$2:$C$3000,2,0))</f>
        <v>0</v>
      </c>
      <c r="D153" s="78"/>
      <c r="E153" s="78"/>
      <c r="F153" s="79"/>
      <c r="G153" s="74" t="str">
        <f>IF(ISERROR(VLOOKUP(B153,[1]Plan1!$A$2:$C$3000,3,0)),"0",VLOOKUP(B153,[1]Plan1!$A$2:$C$3000,3,0))</f>
        <v>0</v>
      </c>
      <c r="H153" s="75"/>
      <c r="I153" s="76"/>
      <c r="J153" s="7"/>
      <c r="K153" s="19"/>
      <c r="L153" s="20"/>
    </row>
    <row r="154" spans="1:12" s="21" customFormat="1" ht="20.100000000000001" customHeight="1">
      <c r="A154" s="18"/>
      <c r="B154" s="30"/>
      <c r="C154" s="77" t="str">
        <f>IF(ISERROR(VLOOKUP(B154,[1]Plan1!$A$2:$C$3000,2,0)),"0",VLOOKUP(B154,[1]Plan1!$A$2:$C$3000,2,0))</f>
        <v>0</v>
      </c>
      <c r="D154" s="78"/>
      <c r="E154" s="78"/>
      <c r="F154" s="79"/>
      <c r="G154" s="74" t="str">
        <f>IF(ISERROR(VLOOKUP(B154,[1]Plan1!$A$2:$C$3000,3,0)),"0",VLOOKUP(B154,[1]Plan1!$A$2:$C$3000,3,0))</f>
        <v>0</v>
      </c>
      <c r="H154" s="75"/>
      <c r="I154" s="76"/>
      <c r="J154" s="7"/>
      <c r="K154" s="19"/>
      <c r="L154" s="20"/>
    </row>
    <row r="155" spans="1:12" s="21" customFormat="1" ht="20.100000000000001" customHeight="1">
      <c r="A155" s="18"/>
      <c r="B155" s="30"/>
      <c r="C155" s="77" t="str">
        <f>IF(ISERROR(VLOOKUP(B155,[1]Plan1!$A$2:$C$3000,2,0)),"0",VLOOKUP(B155,[1]Plan1!$A$2:$C$3000,2,0))</f>
        <v>0</v>
      </c>
      <c r="D155" s="78"/>
      <c r="E155" s="78"/>
      <c r="F155" s="79"/>
      <c r="G155" s="74" t="str">
        <f>IF(ISERROR(VLOOKUP(B155,[1]Plan1!$A$2:$C$3000,3,0)),"0",VLOOKUP(B155,[1]Plan1!$A$2:$C$3000,3,0))</f>
        <v>0</v>
      </c>
      <c r="H155" s="75"/>
      <c r="I155" s="76"/>
      <c r="J155" s="7"/>
      <c r="K155" s="19"/>
      <c r="L155" s="20"/>
    </row>
    <row r="156" spans="1:12" s="21" customFormat="1" ht="20.100000000000001" customHeight="1">
      <c r="A156" s="18"/>
      <c r="B156" s="30"/>
      <c r="C156" s="77" t="str">
        <f>IF(ISERROR(VLOOKUP(B156,[1]Plan1!$A$2:$C$3000,2,0)),"0",VLOOKUP(B156,[1]Plan1!$A$2:$C$3000,2,0))</f>
        <v>0</v>
      </c>
      <c r="D156" s="78"/>
      <c r="E156" s="78"/>
      <c r="F156" s="79"/>
      <c r="G156" s="74" t="str">
        <f>IF(ISERROR(VLOOKUP(B156,[1]Plan1!$A$2:$C$3000,3,0)),"0",VLOOKUP(B156,[1]Plan1!$A$2:$C$3000,3,0))</f>
        <v>0</v>
      </c>
      <c r="H156" s="75"/>
      <c r="I156" s="76"/>
      <c r="J156" s="7"/>
      <c r="K156" s="19"/>
      <c r="L156" s="20"/>
    </row>
    <row r="157" spans="1:12" s="21" customFormat="1" ht="20.100000000000001" customHeight="1">
      <c r="A157" s="18"/>
      <c r="B157" s="30"/>
      <c r="C157" s="77" t="str">
        <f>IF(ISERROR(VLOOKUP(B157,[1]Plan1!$A$2:$C$3000,2,0)),"0",VLOOKUP(B157,[1]Plan1!$A$2:$C$3000,2,0))</f>
        <v>0</v>
      </c>
      <c r="D157" s="78"/>
      <c r="E157" s="78"/>
      <c r="F157" s="79"/>
      <c r="G157" s="74" t="str">
        <f>IF(ISERROR(VLOOKUP(B157,[1]Plan1!$A$2:$C$3000,3,0)),"0",VLOOKUP(B157,[1]Plan1!$A$2:$C$3000,3,0))</f>
        <v>0</v>
      </c>
      <c r="H157" s="75"/>
      <c r="I157" s="76"/>
      <c r="J157" s="7"/>
      <c r="K157" s="19"/>
      <c r="L157" s="20"/>
    </row>
    <row r="158" spans="1:12" s="21" customFormat="1" ht="20.100000000000001" customHeight="1">
      <c r="A158" s="18"/>
      <c r="B158" s="30"/>
      <c r="C158" s="77" t="str">
        <f>IF(ISERROR(VLOOKUP(B158,[1]Plan1!$A$2:$C$3000,2,0)),"0",VLOOKUP(B158,[1]Plan1!$A$2:$C$3000,2,0))</f>
        <v>0</v>
      </c>
      <c r="D158" s="78"/>
      <c r="E158" s="78"/>
      <c r="F158" s="79"/>
      <c r="G158" s="74" t="str">
        <f>IF(ISERROR(VLOOKUP(B158,[1]Plan1!$A$2:$C$3000,3,0)),"0",VLOOKUP(B158,[1]Plan1!$A$2:$C$3000,3,0))</f>
        <v>0</v>
      </c>
      <c r="H158" s="75"/>
      <c r="I158" s="76"/>
      <c r="J158" s="7"/>
      <c r="K158" s="19"/>
      <c r="L158" s="20"/>
    </row>
    <row r="159" spans="1:12" s="21" customFormat="1" ht="20.100000000000001" customHeight="1">
      <c r="A159" s="18"/>
      <c r="B159" s="30"/>
      <c r="C159" s="77" t="str">
        <f>IF(ISERROR(VLOOKUP(B159,[1]Plan1!$A$2:$C$3000,2,0)),"0",VLOOKUP(B159,[1]Plan1!$A$2:$C$3000,2,0))</f>
        <v>0</v>
      </c>
      <c r="D159" s="78"/>
      <c r="E159" s="78"/>
      <c r="F159" s="79"/>
      <c r="G159" s="74" t="str">
        <f>IF(ISERROR(VLOOKUP(B159,[1]Plan1!$A$2:$C$3000,3,0)),"0",VLOOKUP(B159,[1]Plan1!$A$2:$C$3000,3,0))</f>
        <v>0</v>
      </c>
      <c r="H159" s="75"/>
      <c r="I159" s="76"/>
      <c r="J159" s="7"/>
      <c r="K159" s="19"/>
      <c r="L159" s="20"/>
    </row>
    <row r="160" spans="1:12" s="21" customFormat="1" ht="20.100000000000001" customHeight="1">
      <c r="A160" s="18"/>
      <c r="B160" s="30"/>
      <c r="C160" s="77" t="str">
        <f>IF(ISERROR(VLOOKUP(B160,[1]Plan1!$A$2:$C$3000,2,0)),"0",VLOOKUP(B160,[1]Plan1!$A$2:$C$3000,2,0))</f>
        <v>0</v>
      </c>
      <c r="D160" s="78"/>
      <c r="E160" s="78"/>
      <c r="F160" s="79"/>
      <c r="G160" s="74" t="str">
        <f>IF(ISERROR(VLOOKUP(B160,[1]Plan1!$A$2:$C$3000,3,0)),"0",VLOOKUP(B160,[1]Plan1!$A$2:$C$3000,3,0))</f>
        <v>0</v>
      </c>
      <c r="H160" s="75"/>
      <c r="I160" s="76"/>
      <c r="J160" s="7"/>
      <c r="K160" s="19"/>
      <c r="L160" s="20"/>
    </row>
    <row r="161" spans="1:12" s="21" customFormat="1" ht="20.100000000000001" customHeight="1">
      <c r="A161" s="18"/>
      <c r="B161" s="30"/>
      <c r="C161" s="77" t="str">
        <f>IF(ISERROR(VLOOKUP(B161,[1]Plan1!$A$2:$C$3000,2,0)),"0",VLOOKUP(B161,[1]Plan1!$A$2:$C$3000,2,0))</f>
        <v>0</v>
      </c>
      <c r="D161" s="78"/>
      <c r="E161" s="78"/>
      <c r="F161" s="79"/>
      <c r="G161" s="74" t="str">
        <f>IF(ISERROR(VLOOKUP(B161,[1]Plan1!$A$2:$C$3000,3,0)),"0",VLOOKUP(B161,[1]Plan1!$A$2:$C$3000,3,0))</f>
        <v>0</v>
      </c>
      <c r="H161" s="75"/>
      <c r="I161" s="76"/>
      <c r="J161" s="7"/>
      <c r="K161" s="19"/>
      <c r="L161" s="20"/>
    </row>
    <row r="162" spans="1:12" s="21" customFormat="1" ht="20.100000000000001" customHeight="1">
      <c r="A162" s="18"/>
      <c r="B162" s="30"/>
      <c r="C162" s="77" t="str">
        <f>IF(ISERROR(VLOOKUP(B162,[1]Plan1!$A$2:$C$3000,2,0)),"0",VLOOKUP(B162,[1]Plan1!$A$2:$C$3000,2,0))</f>
        <v>0</v>
      </c>
      <c r="D162" s="78"/>
      <c r="E162" s="78"/>
      <c r="F162" s="79"/>
      <c r="G162" s="74" t="str">
        <f>IF(ISERROR(VLOOKUP(B162,[1]Plan1!$A$2:$C$3000,3,0)),"0",VLOOKUP(B162,[1]Plan1!$A$2:$C$3000,3,0))</f>
        <v>0</v>
      </c>
      <c r="H162" s="75"/>
      <c r="I162" s="76"/>
      <c r="J162" s="7"/>
      <c r="K162" s="19"/>
      <c r="L162" s="20"/>
    </row>
    <row r="163" spans="1:12" s="21" customFormat="1" ht="20.100000000000001" customHeight="1">
      <c r="A163" s="18"/>
      <c r="B163" s="30"/>
      <c r="C163" s="77" t="str">
        <f>IF(ISERROR(VLOOKUP(B163,[1]Plan1!$A$2:$C$3000,2,0)),"0",VLOOKUP(B163,[1]Plan1!$A$2:$C$3000,2,0))</f>
        <v>0</v>
      </c>
      <c r="D163" s="78"/>
      <c r="E163" s="78"/>
      <c r="F163" s="79"/>
      <c r="G163" s="74" t="str">
        <f>IF(ISERROR(VLOOKUP(B163,[1]Plan1!$A$2:$C$3000,3,0)),"0",VLOOKUP(B163,[1]Plan1!$A$2:$C$3000,3,0))</f>
        <v>0</v>
      </c>
      <c r="H163" s="75"/>
      <c r="I163" s="76"/>
      <c r="J163" s="7"/>
      <c r="K163" s="19"/>
      <c r="L163" s="20"/>
    </row>
    <row r="164" spans="1:12" s="21" customFormat="1" ht="20.100000000000001" customHeight="1">
      <c r="A164" s="18"/>
      <c r="B164" s="30"/>
      <c r="C164" s="77" t="str">
        <f>IF(ISERROR(VLOOKUP(B164,[1]Plan1!$A$2:$C$3000,2,0)),"0",VLOOKUP(B164,[1]Plan1!$A$2:$C$3000,2,0))</f>
        <v>0</v>
      </c>
      <c r="D164" s="78"/>
      <c r="E164" s="78"/>
      <c r="F164" s="79"/>
      <c r="G164" s="74" t="str">
        <f>IF(ISERROR(VLOOKUP(B164,[1]Plan1!$A$2:$C$3000,3,0)),"0",VLOOKUP(B164,[1]Plan1!$A$2:$C$3000,3,0))</f>
        <v>0</v>
      </c>
      <c r="H164" s="75"/>
      <c r="I164" s="76"/>
      <c r="J164" s="7"/>
      <c r="K164" s="19"/>
      <c r="L164" s="22"/>
    </row>
    <row r="165" spans="1:12" s="21" customFormat="1" ht="20.100000000000001" customHeight="1">
      <c r="A165" s="23"/>
      <c r="B165" s="28"/>
      <c r="C165" s="77" t="str">
        <f>IF(ISERROR(VLOOKUP(B165,[1]Plan1!$A$2:$C$3000,2,0)),"0",VLOOKUP(B165,[1]Plan1!$A$2:$C$3000,2,0))</f>
        <v>0</v>
      </c>
      <c r="D165" s="78"/>
      <c r="E165" s="78"/>
      <c r="F165" s="79"/>
      <c r="G165" s="74" t="str">
        <f>IF(ISERROR(VLOOKUP(B165,[1]Plan1!$A$2:$C$3000,3,0)),"0",VLOOKUP(B165,[1]Plan1!$A$2:$C$3000,3,0))</f>
        <v>0</v>
      </c>
      <c r="H165" s="75"/>
      <c r="I165" s="76"/>
      <c r="J165" s="7"/>
      <c r="K165" s="19"/>
      <c r="L165" s="22"/>
    </row>
    <row r="166" spans="1:12" s="21" customFormat="1" ht="20.100000000000001" customHeight="1">
      <c r="A166" s="23"/>
      <c r="B166" s="28"/>
      <c r="C166" s="77" t="str">
        <f>IF(ISERROR(VLOOKUP(B166,[1]Plan1!$A$2:$C$3000,2,0)),"0",VLOOKUP(B166,[1]Plan1!$A$2:$C$3000,2,0))</f>
        <v>0</v>
      </c>
      <c r="D166" s="78"/>
      <c r="E166" s="78"/>
      <c r="F166" s="79"/>
      <c r="G166" s="74" t="str">
        <f>IF(ISERROR(VLOOKUP(B166,[1]Plan1!$A$2:$C$3000,3,0)),"0",VLOOKUP(B166,[1]Plan1!$A$2:$C$3000,3,0))</f>
        <v>0</v>
      </c>
      <c r="H166" s="75"/>
      <c r="I166" s="76"/>
      <c r="J166" s="7"/>
      <c r="K166" s="19"/>
      <c r="L166" s="22"/>
    </row>
    <row r="167" spans="1:12" s="21" customFormat="1" ht="20.100000000000001" customHeight="1">
      <c r="A167" s="23"/>
      <c r="B167" s="30"/>
      <c r="C167" s="77" t="str">
        <f>IF(ISERROR(VLOOKUP(B167,[1]Plan1!$A$2:$C$3000,2,0)),"0",VLOOKUP(B167,[1]Plan1!$A$2:$C$3000,2,0))</f>
        <v>0</v>
      </c>
      <c r="D167" s="78"/>
      <c r="E167" s="78"/>
      <c r="F167" s="79"/>
      <c r="G167" s="74" t="str">
        <f>IF(ISERROR(VLOOKUP(B167,[1]Plan1!$A$2:$C$3000,3,0)),"0",VLOOKUP(B167,[1]Plan1!$A$2:$C$3000,3,0))</f>
        <v>0</v>
      </c>
      <c r="H167" s="75"/>
      <c r="I167" s="76"/>
      <c r="J167" s="7"/>
      <c r="K167" s="19"/>
      <c r="L167" s="22"/>
    </row>
    <row r="168" spans="1:12" s="21" customFormat="1" ht="20.100000000000001" customHeight="1">
      <c r="A168" s="23"/>
      <c r="B168" s="30"/>
      <c r="C168" s="77" t="str">
        <f>IF(ISERROR(VLOOKUP(B168,[1]Plan1!$A$2:$C$3000,2,0)),"0",VLOOKUP(B168,[1]Plan1!$A$2:$C$3000,2,0))</f>
        <v>0</v>
      </c>
      <c r="D168" s="78"/>
      <c r="E168" s="78"/>
      <c r="F168" s="79"/>
      <c r="G168" s="74" t="str">
        <f>IF(ISERROR(VLOOKUP(B168,[1]Plan1!$A$2:$C$3000,3,0)),"0",VLOOKUP(B168,[1]Plan1!$A$2:$C$3000,3,0))</f>
        <v>0</v>
      </c>
      <c r="H168" s="75"/>
      <c r="I168" s="76"/>
      <c r="J168" s="7"/>
      <c r="K168" s="19"/>
      <c r="L168" s="22"/>
    </row>
    <row r="169" spans="1:12" s="21" customFormat="1" ht="20.100000000000001" customHeight="1">
      <c r="A169" s="23"/>
      <c r="B169" s="30"/>
      <c r="C169" s="77" t="str">
        <f>IF(ISERROR(VLOOKUP(B169,[1]Plan1!$A$2:$C$3000,2,0)),"0",VLOOKUP(B169,[1]Plan1!$A$2:$C$3000,2,0))</f>
        <v>0</v>
      </c>
      <c r="D169" s="78"/>
      <c r="E169" s="78"/>
      <c r="F169" s="79"/>
      <c r="G169" s="74" t="str">
        <f>IF(ISERROR(VLOOKUP(B169,[1]Plan1!$A$2:$C$3000,3,0)),"0",VLOOKUP(B169,[1]Plan1!$A$2:$C$3000,3,0))</f>
        <v>0</v>
      </c>
      <c r="H169" s="75"/>
      <c r="I169" s="76"/>
      <c r="J169" s="7"/>
      <c r="K169" s="19"/>
      <c r="L169" s="22"/>
    </row>
    <row r="170" spans="1:12" s="21" customFormat="1" ht="20.100000000000001" customHeight="1">
      <c r="A170" s="23"/>
      <c r="B170" s="30"/>
      <c r="C170" s="77" t="str">
        <f>IF(ISERROR(VLOOKUP(B170,[1]Plan1!$A$2:$C$3000,2,0)),"0",VLOOKUP(B170,[1]Plan1!$A$2:$C$3000,2,0))</f>
        <v>0</v>
      </c>
      <c r="D170" s="78"/>
      <c r="E170" s="78"/>
      <c r="F170" s="79"/>
      <c r="G170" s="74" t="str">
        <f>IF(ISERROR(VLOOKUP(B170,[1]Plan1!$A$2:$C$3000,3,0)),"0",VLOOKUP(B170,[1]Plan1!$A$2:$C$3000,3,0))</f>
        <v>0</v>
      </c>
      <c r="H170" s="75"/>
      <c r="I170" s="76"/>
      <c r="J170" s="7"/>
      <c r="K170" s="19"/>
      <c r="L170" s="22"/>
    </row>
    <row r="171" spans="1:12" s="21" customFormat="1" ht="20.100000000000001" customHeight="1">
      <c r="A171" s="23"/>
      <c r="B171" s="30"/>
      <c r="C171" s="77" t="str">
        <f>IF(ISERROR(VLOOKUP(B171,[1]Plan1!$A$2:$C$3000,2,0)),"0",VLOOKUP(B171,[1]Plan1!$A$2:$C$3000,2,0))</f>
        <v>0</v>
      </c>
      <c r="D171" s="78"/>
      <c r="E171" s="78"/>
      <c r="F171" s="79"/>
      <c r="G171" s="74" t="str">
        <f>IF(ISERROR(VLOOKUP(B171,[1]Plan1!$A$2:$C$3000,3,0)),"0",VLOOKUP(B171,[1]Plan1!$A$2:$C$3000,3,0))</f>
        <v>0</v>
      </c>
      <c r="H171" s="75"/>
      <c r="I171" s="76"/>
      <c r="J171" s="7"/>
      <c r="K171" s="19"/>
      <c r="L171" s="22"/>
    </row>
    <row r="172" spans="1:12" s="21" customFormat="1" ht="20.100000000000001" customHeight="1">
      <c r="A172" s="23"/>
      <c r="B172" s="30"/>
      <c r="C172" s="77" t="str">
        <f>IF(ISERROR(VLOOKUP(B172,[1]Plan1!$A$2:$C$3000,2,0)),"0",VLOOKUP(B172,[1]Plan1!$A$2:$C$3000,2,0))</f>
        <v>0</v>
      </c>
      <c r="D172" s="78"/>
      <c r="E172" s="78"/>
      <c r="F172" s="79"/>
      <c r="G172" s="74" t="str">
        <f>IF(ISERROR(VLOOKUP(B172,[1]Plan1!$A$2:$C$3000,3,0)),"0",VLOOKUP(B172,[1]Plan1!$A$2:$C$3000,3,0))</f>
        <v>0</v>
      </c>
      <c r="H172" s="75"/>
      <c r="I172" s="76"/>
      <c r="J172" s="7"/>
      <c r="K172" s="19"/>
      <c r="L172" s="22"/>
    </row>
    <row r="173" spans="1:12" s="21" customFormat="1" ht="20.100000000000001" customHeight="1">
      <c r="A173" s="23"/>
      <c r="B173" s="30"/>
      <c r="C173" s="77" t="str">
        <f>IF(ISERROR(VLOOKUP(B173,[1]Plan1!$A$2:$C$3000,2,0)),"0",VLOOKUP(B173,[1]Plan1!$A$2:$C$3000,2,0))</f>
        <v>0</v>
      </c>
      <c r="D173" s="78"/>
      <c r="E173" s="78"/>
      <c r="F173" s="79"/>
      <c r="G173" s="74" t="str">
        <f>IF(ISERROR(VLOOKUP(B173,[1]Plan1!$A$2:$C$3000,3,0)),"0",VLOOKUP(B173,[1]Plan1!$A$2:$C$3000,3,0))</f>
        <v>0</v>
      </c>
      <c r="H173" s="75"/>
      <c r="I173" s="76"/>
      <c r="J173" s="7"/>
      <c r="K173" s="19"/>
      <c r="L173" s="22"/>
    </row>
    <row r="174" spans="1:12" s="21" customFormat="1" ht="20.100000000000001" customHeight="1">
      <c r="A174" s="23"/>
      <c r="B174" s="30"/>
      <c r="C174" s="77" t="str">
        <f>IF(ISERROR(VLOOKUP(B174,[1]Plan1!$A$2:$C$3000,2,0)),"0",VLOOKUP(B174,[1]Plan1!$A$2:$C$3000,2,0))</f>
        <v>0</v>
      </c>
      <c r="D174" s="78"/>
      <c r="E174" s="78"/>
      <c r="F174" s="79"/>
      <c r="G174" s="74" t="str">
        <f>IF(ISERROR(VLOOKUP(B174,[1]Plan1!$A$2:$C$3000,3,0)),"0",VLOOKUP(B174,[1]Plan1!$A$2:$C$3000,3,0))</f>
        <v>0</v>
      </c>
      <c r="H174" s="75"/>
      <c r="I174" s="76"/>
      <c r="J174" s="7"/>
      <c r="K174" s="19"/>
      <c r="L174" s="22"/>
    </row>
    <row r="175" spans="1:12" s="21" customFormat="1" ht="20.100000000000001" customHeight="1">
      <c r="A175" s="23"/>
      <c r="B175" s="30"/>
      <c r="C175" s="77" t="str">
        <f>IF(ISERROR(VLOOKUP(B175,[1]Plan1!$A$2:$C$3000,2,0)),"0",VLOOKUP(B175,[1]Plan1!$A$2:$C$3000,2,0))</f>
        <v>0</v>
      </c>
      <c r="D175" s="78"/>
      <c r="E175" s="78"/>
      <c r="F175" s="79"/>
      <c r="G175" s="74" t="str">
        <f>IF(ISERROR(VLOOKUP(B175,[1]Plan1!$A$2:$C$3000,3,0)),"0",VLOOKUP(B175,[1]Plan1!$A$2:$C$3000,3,0))</f>
        <v>0</v>
      </c>
      <c r="H175" s="75"/>
      <c r="I175" s="76"/>
      <c r="J175" s="7"/>
      <c r="K175" s="19"/>
      <c r="L175" s="22"/>
    </row>
    <row r="176" spans="1:12" s="21" customFormat="1" ht="20.100000000000001" customHeight="1">
      <c r="A176" s="23"/>
      <c r="B176" s="30"/>
      <c r="C176" s="77" t="str">
        <f>IF(ISERROR(VLOOKUP(B176,[1]Plan1!$A$2:$C$3000,2,0)),"0",VLOOKUP(B176,[1]Plan1!$A$2:$C$3000,2,0))</f>
        <v>0</v>
      </c>
      <c r="D176" s="78"/>
      <c r="E176" s="78"/>
      <c r="F176" s="79"/>
      <c r="G176" s="74" t="str">
        <f>IF(ISERROR(VLOOKUP(B176,[1]Plan1!$A$2:$C$3000,3,0)),"0",VLOOKUP(B176,[1]Plan1!$A$2:$C$3000,3,0))</f>
        <v>0</v>
      </c>
      <c r="H176" s="75"/>
      <c r="I176" s="76"/>
      <c r="J176" s="7"/>
      <c r="K176" s="19"/>
      <c r="L176" s="22"/>
    </row>
    <row r="177" spans="1:12" s="21" customFormat="1" ht="20.100000000000001" customHeight="1">
      <c r="A177" s="23"/>
      <c r="B177" s="30"/>
      <c r="C177" s="77" t="str">
        <f>IF(ISERROR(VLOOKUP(B177,[1]Plan1!$A$2:$C$3000,2,0)),"0",VLOOKUP(B177,[1]Plan1!$A$2:$C$3000,2,0))</f>
        <v>0</v>
      </c>
      <c r="D177" s="78"/>
      <c r="E177" s="78"/>
      <c r="F177" s="79"/>
      <c r="G177" s="74" t="str">
        <f>IF(ISERROR(VLOOKUP(B177,[1]Plan1!$A$2:$C$3000,3,0)),"0",VLOOKUP(B177,[1]Plan1!$A$2:$C$3000,3,0))</f>
        <v>0</v>
      </c>
      <c r="H177" s="75"/>
      <c r="I177" s="76"/>
      <c r="J177" s="7"/>
      <c r="K177" s="19"/>
      <c r="L177" s="22"/>
    </row>
    <row r="178" spans="1:12" s="21" customFormat="1" ht="20.100000000000001" customHeight="1">
      <c r="A178" s="23"/>
      <c r="B178" s="28"/>
      <c r="C178" s="77" t="str">
        <f>IF(ISERROR(VLOOKUP(B178,[1]Plan1!$A$2:$C$3000,2,0)),"0",VLOOKUP(B178,[1]Plan1!$A$2:$C$3000,2,0))</f>
        <v>0</v>
      </c>
      <c r="D178" s="78"/>
      <c r="E178" s="78"/>
      <c r="F178" s="79"/>
      <c r="G178" s="74" t="str">
        <f>IF(ISERROR(VLOOKUP(B178,[1]Plan1!$A$2:$C$3000,3,0)),"0",VLOOKUP(B178,[1]Plan1!$A$2:$C$3000,3,0))</f>
        <v>0</v>
      </c>
      <c r="H178" s="75"/>
      <c r="I178" s="76"/>
      <c r="J178" s="7"/>
      <c r="K178" s="19"/>
      <c r="L178" s="22"/>
    </row>
    <row r="179" spans="1:12" s="21" customFormat="1" ht="20.100000000000001" customHeight="1">
      <c r="A179" s="23"/>
      <c r="B179" s="30"/>
      <c r="C179" s="77" t="str">
        <f>IF(ISERROR(VLOOKUP(B179,[1]Plan1!$A$2:$C$3000,2,0)),"0",VLOOKUP(B179,[1]Plan1!$A$2:$C$3000,2,0))</f>
        <v>0</v>
      </c>
      <c r="D179" s="78"/>
      <c r="E179" s="78"/>
      <c r="F179" s="79"/>
      <c r="G179" s="74" t="str">
        <f>IF(ISERROR(VLOOKUP(B179,[1]Plan1!$A$2:$C$3000,3,0)),"0",VLOOKUP(B179,[1]Plan1!$A$2:$C$3000,3,0))</f>
        <v>0</v>
      </c>
      <c r="H179" s="75"/>
      <c r="I179" s="76"/>
      <c r="J179" s="7"/>
      <c r="K179" s="19"/>
      <c r="L179" s="22"/>
    </row>
    <row r="180" spans="1:12" s="21" customFormat="1" ht="20.100000000000001" customHeight="1">
      <c r="A180" s="23"/>
      <c r="B180" s="29"/>
      <c r="C180" s="77" t="str">
        <f>IF(ISERROR(VLOOKUP(B180,[1]Plan1!$A$2:$C$3000,2,0)),"0",VLOOKUP(B180,[1]Plan1!$A$2:$C$3000,2,0))</f>
        <v>0</v>
      </c>
      <c r="D180" s="78"/>
      <c r="E180" s="78"/>
      <c r="F180" s="79"/>
      <c r="G180" s="74" t="str">
        <f>IF(ISERROR(VLOOKUP(B180,[1]Plan1!$A$2:$C$3000,3,0)),"0",VLOOKUP(B180,[1]Plan1!$A$2:$C$3000,3,0))</f>
        <v>0</v>
      </c>
      <c r="H180" s="75"/>
      <c r="I180" s="76"/>
      <c r="J180" s="7"/>
      <c r="K180" s="19"/>
      <c r="L180" s="22"/>
    </row>
    <row r="181" spans="1:12" s="21" customFormat="1" ht="20.100000000000001" customHeight="1">
      <c r="A181" s="23"/>
      <c r="B181" s="29"/>
      <c r="C181" s="77" t="str">
        <f>IF(ISERROR(VLOOKUP(B181,[1]Plan1!$A$2:$C$3000,2,0)),"0",VLOOKUP(B181,[1]Plan1!$A$2:$C$3000,2,0))</f>
        <v>0</v>
      </c>
      <c r="D181" s="78"/>
      <c r="E181" s="78"/>
      <c r="F181" s="79"/>
      <c r="G181" s="74" t="str">
        <f>IF(ISERROR(VLOOKUP(B181,[1]Plan1!$A$2:$C$3000,3,0)),"0",VLOOKUP(B181,[1]Plan1!$A$2:$C$3000,3,0))</f>
        <v>0</v>
      </c>
      <c r="H181" s="75"/>
      <c r="I181" s="76"/>
      <c r="J181" s="7"/>
      <c r="K181" s="19"/>
      <c r="L181" s="22"/>
    </row>
    <row r="182" spans="1:12" s="21" customFormat="1" ht="20.100000000000001" customHeight="1">
      <c r="A182" s="23"/>
      <c r="B182" s="29"/>
      <c r="C182" s="77" t="str">
        <f>IF(ISERROR(VLOOKUP(B182,[1]Plan1!$A$2:$C$3000,2,0)),"0",VLOOKUP(B182,[1]Plan1!$A$2:$C$3000,2,0))</f>
        <v>0</v>
      </c>
      <c r="D182" s="78"/>
      <c r="E182" s="78"/>
      <c r="F182" s="79"/>
      <c r="G182" s="74" t="str">
        <f>IF(ISERROR(VLOOKUP(B182,[1]Plan1!$A$2:$C$3000,3,0)),"0",VLOOKUP(B182,[1]Plan1!$A$2:$C$3000,3,0))</f>
        <v>0</v>
      </c>
      <c r="H182" s="75"/>
      <c r="I182" s="76"/>
      <c r="J182" s="7"/>
      <c r="K182" s="19"/>
      <c r="L182" s="22"/>
    </row>
    <row r="183" spans="1:12" s="21" customFormat="1" ht="20.100000000000001" customHeight="1">
      <c r="A183" s="23"/>
      <c r="B183" s="30"/>
      <c r="C183" s="77" t="str">
        <f>IF(ISERROR(VLOOKUP(B183,[1]Plan1!$A$2:$C$3000,2,0)),"0",VLOOKUP(B183,[1]Plan1!$A$2:$C$3000,2,0))</f>
        <v>0</v>
      </c>
      <c r="D183" s="78"/>
      <c r="E183" s="78"/>
      <c r="F183" s="79"/>
      <c r="G183" s="74" t="str">
        <f>IF(ISERROR(VLOOKUP(B183,[1]Plan1!$A$2:$C$3000,3,0)),"0",VLOOKUP(B183,[1]Plan1!$A$2:$C$3000,3,0))</f>
        <v>0</v>
      </c>
      <c r="H183" s="75"/>
      <c r="I183" s="76"/>
      <c r="J183" s="7"/>
      <c r="K183" s="19"/>
      <c r="L183" s="22"/>
    </row>
    <row r="184" spans="1:12" s="21" customFormat="1" ht="20.100000000000001" customHeight="1">
      <c r="A184" s="23"/>
      <c r="B184" s="29"/>
      <c r="C184" s="77" t="str">
        <f>IF(ISERROR(VLOOKUP(B184,[1]Plan1!$A$2:$C$3000,2,0)),"0",VLOOKUP(B184,[1]Plan1!$A$2:$C$3000,2,0))</f>
        <v>0</v>
      </c>
      <c r="D184" s="78"/>
      <c r="E184" s="78"/>
      <c r="F184" s="79"/>
      <c r="G184" s="74" t="str">
        <f>IF(ISERROR(VLOOKUP(B184,[1]Plan1!$A$2:$C$3000,3,0)),"0",VLOOKUP(B184,[1]Plan1!$A$2:$C$3000,3,0))</f>
        <v>0</v>
      </c>
      <c r="H184" s="75"/>
      <c r="I184" s="76"/>
      <c r="J184" s="7"/>
      <c r="K184" s="19"/>
      <c r="L184" s="22"/>
    </row>
    <row r="185" spans="1:12" s="21" customFormat="1" ht="20.100000000000001" customHeight="1">
      <c r="A185" s="23"/>
      <c r="B185" s="29"/>
      <c r="C185" s="77" t="str">
        <f>IF(ISERROR(VLOOKUP(B185,[1]Plan1!$A$2:$C$3000,2,0)),"0",VLOOKUP(B185,[1]Plan1!$A$2:$C$3000,2,0))</f>
        <v>0</v>
      </c>
      <c r="D185" s="78"/>
      <c r="E185" s="78"/>
      <c r="F185" s="79"/>
      <c r="G185" s="74" t="str">
        <f>IF(ISERROR(VLOOKUP(B185,[1]Plan1!$A$2:$C$3000,3,0)),"0",VLOOKUP(B185,[1]Plan1!$A$2:$C$3000,3,0))</f>
        <v>0</v>
      </c>
      <c r="H185" s="75"/>
      <c r="I185" s="76"/>
      <c r="J185" s="7"/>
      <c r="K185" s="19"/>
      <c r="L185" s="22"/>
    </row>
    <row r="186" spans="1:12" s="21" customFormat="1" ht="20.100000000000001" customHeight="1">
      <c r="A186" s="23"/>
      <c r="B186" s="30"/>
      <c r="C186" s="77" t="str">
        <f>IF(ISERROR(VLOOKUP(B186,[1]Plan1!$A$2:$C$3000,2,0)),"0",VLOOKUP(B186,[1]Plan1!$A$2:$C$3000,2,0))</f>
        <v>0</v>
      </c>
      <c r="D186" s="78"/>
      <c r="E186" s="78"/>
      <c r="F186" s="79"/>
      <c r="G186" s="74" t="str">
        <f>IF(ISERROR(VLOOKUP(B186,[1]Plan1!$A$2:$C$3000,3,0)),"0",VLOOKUP(B186,[1]Plan1!$A$2:$C$3000,3,0))</f>
        <v>0</v>
      </c>
      <c r="H186" s="75"/>
      <c r="I186" s="76"/>
      <c r="J186" s="7"/>
      <c r="K186" s="19"/>
      <c r="L186" s="22"/>
    </row>
    <row r="187" spans="1:12" s="21" customFormat="1" ht="20.100000000000001" customHeight="1">
      <c r="A187" s="23"/>
      <c r="B187" s="30"/>
      <c r="C187" s="77" t="str">
        <f>IF(ISERROR(VLOOKUP(B187,[1]Plan1!$A$2:$C$3000,2,0)),"0",VLOOKUP(B187,[1]Plan1!$A$2:$C$3000,2,0))</f>
        <v>0</v>
      </c>
      <c r="D187" s="78"/>
      <c r="E187" s="78"/>
      <c r="F187" s="79"/>
      <c r="G187" s="74" t="str">
        <f>IF(ISERROR(VLOOKUP(B187,[1]Plan1!$A$2:$C$3000,3,0)),"0",VLOOKUP(B187,[1]Plan1!$A$2:$C$3000,3,0))</f>
        <v>0</v>
      </c>
      <c r="H187" s="75"/>
      <c r="I187" s="76"/>
      <c r="J187" s="7"/>
      <c r="K187" s="19"/>
      <c r="L187" s="22"/>
    </row>
    <row r="188" spans="1:12" s="21" customFormat="1" ht="20.100000000000001" customHeight="1">
      <c r="A188" s="23"/>
      <c r="B188" s="29"/>
      <c r="C188" s="77" t="str">
        <f>IF(ISERROR(VLOOKUP(B188,[1]Plan1!$A$2:$C$3000,2,0)),"0",VLOOKUP(B188,[1]Plan1!$A$2:$C$3000,2,0))</f>
        <v>0</v>
      </c>
      <c r="D188" s="78"/>
      <c r="E188" s="78"/>
      <c r="F188" s="79"/>
      <c r="G188" s="74" t="str">
        <f>IF(ISERROR(VLOOKUP(B188,[1]Plan1!$A$2:$C$3000,3,0)),"0",VLOOKUP(B188,[1]Plan1!$A$2:$C$3000,3,0))</f>
        <v>0</v>
      </c>
      <c r="H188" s="75"/>
      <c r="I188" s="76"/>
      <c r="J188" s="7"/>
      <c r="K188" s="19"/>
      <c r="L188" s="22"/>
    </row>
    <row r="189" spans="1:12" s="21" customFormat="1" ht="20.100000000000001" customHeight="1" thickBot="1">
      <c r="A189" s="23"/>
      <c r="B189" s="28"/>
      <c r="C189" s="77" t="str">
        <f>IF(ISERROR(VLOOKUP(B189,[1]Plan1!$A$2:$C$3000,2,0)),"0",VLOOKUP(B189,[1]Plan1!$A$2:$C$3000,2,0))</f>
        <v>0</v>
      </c>
      <c r="D189" s="78"/>
      <c r="E189" s="78"/>
      <c r="F189" s="79"/>
      <c r="G189" s="74" t="str">
        <f>IF(ISERROR(VLOOKUP(B189,[1]Plan1!$A$2:$C$3000,3,0)),"0",VLOOKUP(B189,[1]Plan1!$A$2:$C$3000,3,0))</f>
        <v>0</v>
      </c>
      <c r="H189" s="75"/>
      <c r="I189" s="76"/>
      <c r="J189" s="7"/>
      <c r="K189" s="19"/>
      <c r="L189" s="22"/>
    </row>
    <row r="190" spans="1:12" ht="15.75" customHeight="1" thickBot="1">
      <c r="B190" s="80" t="s">
        <v>21</v>
      </c>
      <c r="C190" s="80"/>
      <c r="D190" s="80"/>
      <c r="E190" s="80"/>
      <c r="F190" s="80"/>
      <c r="G190" s="80"/>
      <c r="H190" s="80"/>
      <c r="I190" s="80"/>
      <c r="J190" s="80"/>
      <c r="K190" s="80"/>
      <c r="L190" s="80"/>
    </row>
    <row r="191" spans="1:12" ht="12.75" customHeight="1" thickBot="1">
      <c r="B191" s="67" t="s">
        <v>15</v>
      </c>
      <c r="C191" s="69"/>
      <c r="D191" s="67" t="s">
        <v>14</v>
      </c>
      <c r="E191" s="68"/>
      <c r="F191" s="69"/>
      <c r="G191" s="67" t="s">
        <v>9</v>
      </c>
      <c r="H191" s="68"/>
      <c r="I191" s="69"/>
      <c r="J191" s="67" t="s">
        <v>18</v>
      </c>
      <c r="K191" s="68"/>
      <c r="L191" s="69"/>
    </row>
    <row r="192" spans="1:12" ht="25.5" customHeight="1">
      <c r="B192" s="3" t="s">
        <v>10</v>
      </c>
      <c r="C192" s="24"/>
      <c r="D192" s="3" t="s">
        <v>10</v>
      </c>
      <c r="E192" s="70"/>
      <c r="F192" s="71"/>
      <c r="G192" s="3" t="s">
        <v>10</v>
      </c>
      <c r="H192" s="70"/>
      <c r="I192" s="71"/>
      <c r="J192" s="3" t="s">
        <v>10</v>
      </c>
      <c r="K192" s="72"/>
      <c r="L192" s="73"/>
    </row>
    <row r="193" spans="2:12" ht="25.5" customHeight="1">
      <c r="B193" s="4" t="s">
        <v>11</v>
      </c>
      <c r="C193" s="25"/>
      <c r="D193" s="4" t="s">
        <v>11</v>
      </c>
      <c r="E193" s="59"/>
      <c r="F193" s="60"/>
      <c r="G193" s="4" t="s">
        <v>11</v>
      </c>
      <c r="H193" s="59"/>
      <c r="I193" s="60"/>
      <c r="J193" s="4" t="s">
        <v>11</v>
      </c>
      <c r="K193" s="61"/>
      <c r="L193" s="62"/>
    </row>
    <row r="194" spans="2:12" ht="25.5" customHeight="1" thickBot="1">
      <c r="B194" s="5" t="s">
        <v>12</v>
      </c>
      <c r="C194" s="26"/>
      <c r="D194" s="5" t="s">
        <v>13</v>
      </c>
      <c r="E194" s="65"/>
      <c r="F194" s="66"/>
      <c r="G194" s="5" t="s">
        <v>27</v>
      </c>
      <c r="H194" s="65"/>
      <c r="I194" s="66"/>
      <c r="J194" s="5" t="s">
        <v>13</v>
      </c>
      <c r="K194" s="63"/>
      <c r="L194" s="64"/>
    </row>
    <row r="195" spans="2:12" ht="12.75" customHeight="1">
      <c r="B195" s="27"/>
    </row>
  </sheetData>
  <sheetProtection selectLockedCells="1"/>
  <mergeCells count="378">
    <mergeCell ref="E63:F63"/>
    <mergeCell ref="G61:I61"/>
    <mergeCell ref="D61:F61"/>
    <mergeCell ref="B61:C61"/>
    <mergeCell ref="C82:F82"/>
    <mergeCell ref="G82:I82"/>
    <mergeCell ref="C83:F83"/>
    <mergeCell ref="G83:I83"/>
    <mergeCell ref="B79:B80"/>
    <mergeCell ref="C79:F80"/>
    <mergeCell ref="G79:I80"/>
    <mergeCell ref="C81:F81"/>
    <mergeCell ref="G81:I81"/>
    <mergeCell ref="C31:F31"/>
    <mergeCell ref="C32:F32"/>
    <mergeCell ref="G28:I28"/>
    <mergeCell ref="G29:I29"/>
    <mergeCell ref="G30:I30"/>
    <mergeCell ref="G34:I34"/>
    <mergeCell ref="G58:I58"/>
    <mergeCell ref="C58:F58"/>
    <mergeCell ref="G31:I31"/>
    <mergeCell ref="C35:F35"/>
    <mergeCell ref="G35:I35"/>
    <mergeCell ref="C36:F36"/>
    <mergeCell ref="G36:I36"/>
    <mergeCell ref="C37:F37"/>
    <mergeCell ref="G37:I37"/>
    <mergeCell ref="C38:F38"/>
    <mergeCell ref="C34:F34"/>
    <mergeCell ref="C28:F28"/>
    <mergeCell ref="C42:F42"/>
    <mergeCell ref="G42:I42"/>
    <mergeCell ref="C43:F43"/>
    <mergeCell ref="G43:I43"/>
    <mergeCell ref="C44:F44"/>
    <mergeCell ref="G44:I44"/>
    <mergeCell ref="B14:B15"/>
    <mergeCell ref="G14:I15"/>
    <mergeCell ref="K8:L8"/>
    <mergeCell ref="K9:L9"/>
    <mergeCell ref="G19:I19"/>
    <mergeCell ref="G20:I20"/>
    <mergeCell ref="C14:F15"/>
    <mergeCell ref="C16:F16"/>
    <mergeCell ref="C17:F17"/>
    <mergeCell ref="G18:I18"/>
    <mergeCell ref="L14:L15"/>
    <mergeCell ref="B13:L13"/>
    <mergeCell ref="J14:J15"/>
    <mergeCell ref="C20:F20"/>
    <mergeCell ref="B2:L2"/>
    <mergeCell ref="F12:L12"/>
    <mergeCell ref="B6:L6"/>
    <mergeCell ref="D12:E12"/>
    <mergeCell ref="B11:L11"/>
    <mergeCell ref="B7:L7"/>
    <mergeCell ref="B4:C5"/>
    <mergeCell ref="B8:B9"/>
    <mergeCell ref="C8:D9"/>
    <mergeCell ref="J4:L5"/>
    <mergeCell ref="E8:F8"/>
    <mergeCell ref="J8:J9"/>
    <mergeCell ref="G8:I8"/>
    <mergeCell ref="G9:I9"/>
    <mergeCell ref="E9:F9"/>
    <mergeCell ref="G26:I26"/>
    <mergeCell ref="C33:F33"/>
    <mergeCell ref="C29:F29"/>
    <mergeCell ref="C30:F30"/>
    <mergeCell ref="G32:I32"/>
    <mergeCell ref="G33:I33"/>
    <mergeCell ref="K14:K15"/>
    <mergeCell ref="G16:I16"/>
    <mergeCell ref="G17:I17"/>
    <mergeCell ref="G25:I25"/>
    <mergeCell ref="G23:I23"/>
    <mergeCell ref="G24:I24"/>
    <mergeCell ref="G22:I22"/>
    <mergeCell ref="G21:I21"/>
    <mergeCell ref="C21:F21"/>
    <mergeCell ref="C27:F27"/>
    <mergeCell ref="C23:F23"/>
    <mergeCell ref="C24:F24"/>
    <mergeCell ref="C25:F25"/>
    <mergeCell ref="C26:F26"/>
    <mergeCell ref="C18:F18"/>
    <mergeCell ref="C19:F19"/>
    <mergeCell ref="C22:F22"/>
    <mergeCell ref="G27:I27"/>
    <mergeCell ref="J69:L70"/>
    <mergeCell ref="B71:L71"/>
    <mergeCell ref="B72:L72"/>
    <mergeCell ref="B73:B74"/>
    <mergeCell ref="C73:D74"/>
    <mergeCell ref="E73:F73"/>
    <mergeCell ref="G73:I73"/>
    <mergeCell ref="J73:J74"/>
    <mergeCell ref="E74:F74"/>
    <mergeCell ref="G74:I74"/>
    <mergeCell ref="C163:F163"/>
    <mergeCell ref="G163:I163"/>
    <mergeCell ref="C164:F164"/>
    <mergeCell ref="G164:I164"/>
    <mergeCell ref="C165:F165"/>
    <mergeCell ref="G165:I165"/>
    <mergeCell ref="C169:F169"/>
    <mergeCell ref="C168:F168"/>
    <mergeCell ref="K73:L73"/>
    <mergeCell ref="K74:L74"/>
    <mergeCell ref="B76:L76"/>
    <mergeCell ref="D77:E77"/>
    <mergeCell ref="F77:L77"/>
    <mergeCell ref="B78:L78"/>
    <mergeCell ref="H128:I128"/>
    <mergeCell ref="H129:I129"/>
    <mergeCell ref="B132:L132"/>
    <mergeCell ref="L79:L80"/>
    <mergeCell ref="J79:J80"/>
    <mergeCell ref="K79:K80"/>
    <mergeCell ref="C121:F121"/>
    <mergeCell ref="G121:I121"/>
    <mergeCell ref="G146:I146"/>
    <mergeCell ref="C146:F146"/>
    <mergeCell ref="G168:I168"/>
    <mergeCell ref="G167:I167"/>
    <mergeCell ref="G171:I171"/>
    <mergeCell ref="C172:F172"/>
    <mergeCell ref="G172:I172"/>
    <mergeCell ref="C176:F176"/>
    <mergeCell ref="G176:I176"/>
    <mergeCell ref="C182:F182"/>
    <mergeCell ref="G182:I182"/>
    <mergeCell ref="G174:I174"/>
    <mergeCell ref="G170:I170"/>
    <mergeCell ref="C171:F171"/>
    <mergeCell ref="C174:F174"/>
    <mergeCell ref="C175:F175"/>
    <mergeCell ref="G175:I175"/>
    <mergeCell ref="G169:I169"/>
    <mergeCell ref="C187:F187"/>
    <mergeCell ref="G187:I187"/>
    <mergeCell ref="G173:I173"/>
    <mergeCell ref="C178:F178"/>
    <mergeCell ref="G178:I178"/>
    <mergeCell ref="C179:F179"/>
    <mergeCell ref="G179:I179"/>
    <mergeCell ref="C180:F180"/>
    <mergeCell ref="G180:I180"/>
    <mergeCell ref="G38:I38"/>
    <mergeCell ref="C39:F39"/>
    <mergeCell ref="G39:I39"/>
    <mergeCell ref="C40:F40"/>
    <mergeCell ref="G40:I40"/>
    <mergeCell ref="C41:F41"/>
    <mergeCell ref="G41:I41"/>
    <mergeCell ref="B141:L141"/>
    <mergeCell ref="C48:F48"/>
    <mergeCell ref="G48:I48"/>
    <mergeCell ref="C49:F49"/>
    <mergeCell ref="G49:I49"/>
    <mergeCell ref="C50:F50"/>
    <mergeCell ref="G50:I50"/>
    <mergeCell ref="C45:F45"/>
    <mergeCell ref="G45:I45"/>
    <mergeCell ref="C46:F46"/>
    <mergeCell ref="G46:I46"/>
    <mergeCell ref="C47:F47"/>
    <mergeCell ref="G47:I47"/>
    <mergeCell ref="G96:I96"/>
    <mergeCell ref="C97:F97"/>
    <mergeCell ref="G97:I97"/>
    <mergeCell ref="C55:F55"/>
    <mergeCell ref="G55:I55"/>
    <mergeCell ref="C59:F59"/>
    <mergeCell ref="G59:I59"/>
    <mergeCell ref="C93:F93"/>
    <mergeCell ref="C89:F89"/>
    <mergeCell ref="G89:I89"/>
    <mergeCell ref="C84:F84"/>
    <mergeCell ref="G84:I84"/>
    <mergeCell ref="C85:F85"/>
    <mergeCell ref="G85:I85"/>
    <mergeCell ref="C86:F86"/>
    <mergeCell ref="B60:L60"/>
    <mergeCell ref="K62:L62"/>
    <mergeCell ref="K63:L63"/>
    <mergeCell ref="K64:L64"/>
    <mergeCell ref="B67:L67"/>
    <mergeCell ref="E64:F64"/>
    <mergeCell ref="J61:L61"/>
    <mergeCell ref="B69:C70"/>
    <mergeCell ref="H64:I64"/>
    <mergeCell ref="E62:F62"/>
    <mergeCell ref="H62:I62"/>
    <mergeCell ref="H63:I63"/>
    <mergeCell ref="G86:I86"/>
    <mergeCell ref="C99:F99"/>
    <mergeCell ref="G99:I99"/>
    <mergeCell ref="C98:F98"/>
    <mergeCell ref="G98:I98"/>
    <mergeCell ref="G100:I100"/>
    <mergeCell ref="C96:F96"/>
    <mergeCell ref="C105:F105"/>
    <mergeCell ref="G93:I93"/>
    <mergeCell ref="C94:F94"/>
    <mergeCell ref="G94:I94"/>
    <mergeCell ref="C51:F51"/>
    <mergeCell ref="G51:I51"/>
    <mergeCell ref="C52:F52"/>
    <mergeCell ref="G52:I52"/>
    <mergeCell ref="C95:F95"/>
    <mergeCell ref="G95:I95"/>
    <mergeCell ref="C90:F90"/>
    <mergeCell ref="G90:I90"/>
    <mergeCell ref="C91:F91"/>
    <mergeCell ref="G91:I91"/>
    <mergeCell ref="C92:F92"/>
    <mergeCell ref="G92:I92"/>
    <mergeCell ref="C87:F87"/>
    <mergeCell ref="G87:I87"/>
    <mergeCell ref="C88:F88"/>
    <mergeCell ref="G88:I88"/>
    <mergeCell ref="C56:F56"/>
    <mergeCell ref="G56:I56"/>
    <mergeCell ref="C57:F57"/>
    <mergeCell ref="G57:I57"/>
    <mergeCell ref="C53:F53"/>
    <mergeCell ref="G53:I53"/>
    <mergeCell ref="C54:F54"/>
    <mergeCell ref="G54:I54"/>
    <mergeCell ref="C120:F120"/>
    <mergeCell ref="G120:I120"/>
    <mergeCell ref="C124:F124"/>
    <mergeCell ref="G124:I124"/>
    <mergeCell ref="B125:L125"/>
    <mergeCell ref="J138:J139"/>
    <mergeCell ref="C123:F123"/>
    <mergeCell ref="G123:I123"/>
    <mergeCell ref="G105:I105"/>
    <mergeCell ref="C106:F106"/>
    <mergeCell ref="K138:L138"/>
    <mergeCell ref="C119:F119"/>
    <mergeCell ref="G119:I119"/>
    <mergeCell ref="C112:F112"/>
    <mergeCell ref="G112:I112"/>
    <mergeCell ref="C122:F122"/>
    <mergeCell ref="G122:I122"/>
    <mergeCell ref="C117:F117"/>
    <mergeCell ref="E138:F138"/>
    <mergeCell ref="G117:I117"/>
    <mergeCell ref="C118:F118"/>
    <mergeCell ref="G118:I118"/>
    <mergeCell ref="G116:I116"/>
    <mergeCell ref="G114:I114"/>
    <mergeCell ref="G106:I106"/>
    <mergeCell ref="G108:I108"/>
    <mergeCell ref="G104:I104"/>
    <mergeCell ref="C115:F115"/>
    <mergeCell ref="G101:I101"/>
    <mergeCell ref="C102:F102"/>
    <mergeCell ref="G102:I102"/>
    <mergeCell ref="G113:I113"/>
    <mergeCell ref="C111:F111"/>
    <mergeCell ref="C110:F110"/>
    <mergeCell ref="C113:F113"/>
    <mergeCell ref="G110:I110"/>
    <mergeCell ref="C104:F104"/>
    <mergeCell ref="G111:I111"/>
    <mergeCell ref="C109:F109"/>
    <mergeCell ref="G109:I109"/>
    <mergeCell ref="C114:F114"/>
    <mergeCell ref="C116:F116"/>
    <mergeCell ref="G115:I115"/>
    <mergeCell ref="C100:F100"/>
    <mergeCell ref="C101:F101"/>
    <mergeCell ref="C107:F107"/>
    <mergeCell ref="G107:I107"/>
    <mergeCell ref="B134:C135"/>
    <mergeCell ref="J134:L135"/>
    <mergeCell ref="G138:I138"/>
    <mergeCell ref="B136:L136"/>
    <mergeCell ref="E128:F128"/>
    <mergeCell ref="K128:L128"/>
    <mergeCell ref="E129:F129"/>
    <mergeCell ref="K129:L129"/>
    <mergeCell ref="B126:C126"/>
    <mergeCell ref="D126:F126"/>
    <mergeCell ref="G126:I126"/>
    <mergeCell ref="J126:L126"/>
    <mergeCell ref="E127:F127"/>
    <mergeCell ref="H127:I127"/>
    <mergeCell ref="K127:L127"/>
    <mergeCell ref="C108:F108"/>
    <mergeCell ref="C103:F103"/>
    <mergeCell ref="G103:I103"/>
    <mergeCell ref="E139:F139"/>
    <mergeCell ref="K139:L139"/>
    <mergeCell ref="B137:L137"/>
    <mergeCell ref="B138:B139"/>
    <mergeCell ref="C138:D139"/>
    <mergeCell ref="G139:I139"/>
    <mergeCell ref="C152:F152"/>
    <mergeCell ref="G152:I152"/>
    <mergeCell ref="C153:F153"/>
    <mergeCell ref="L144:L145"/>
    <mergeCell ref="D142:E142"/>
    <mergeCell ref="C149:F149"/>
    <mergeCell ref="G149:I149"/>
    <mergeCell ref="J144:J145"/>
    <mergeCell ref="K144:K145"/>
    <mergeCell ref="F142:L142"/>
    <mergeCell ref="B143:L143"/>
    <mergeCell ref="B144:B145"/>
    <mergeCell ref="C148:F148"/>
    <mergeCell ref="G148:I148"/>
    <mergeCell ref="C147:F147"/>
    <mergeCell ref="G147:I147"/>
    <mergeCell ref="C144:F145"/>
    <mergeCell ref="G144:I145"/>
    <mergeCell ref="G153:I153"/>
    <mergeCell ref="G151:I151"/>
    <mergeCell ref="C151:F151"/>
    <mergeCell ref="G150:I150"/>
    <mergeCell ref="C150:F150"/>
    <mergeCell ref="C154:F154"/>
    <mergeCell ref="G154:I154"/>
    <mergeCell ref="C181:F181"/>
    <mergeCell ref="G181:I181"/>
    <mergeCell ref="C155:F155"/>
    <mergeCell ref="G155:I155"/>
    <mergeCell ref="C156:F156"/>
    <mergeCell ref="G156:I156"/>
    <mergeCell ref="C157:F157"/>
    <mergeCell ref="G157:I157"/>
    <mergeCell ref="C158:F158"/>
    <mergeCell ref="G158:I158"/>
    <mergeCell ref="C159:F159"/>
    <mergeCell ref="G159:I159"/>
    <mergeCell ref="C160:F160"/>
    <mergeCell ref="G160:I160"/>
    <mergeCell ref="C161:F161"/>
    <mergeCell ref="G161:I161"/>
    <mergeCell ref="C162:F162"/>
    <mergeCell ref="G162:I162"/>
    <mergeCell ref="C166:F166"/>
    <mergeCell ref="G166:I166"/>
    <mergeCell ref="C167:F167"/>
    <mergeCell ref="C170:F170"/>
    <mergeCell ref="B190:L190"/>
    <mergeCell ref="B191:C191"/>
    <mergeCell ref="D191:F191"/>
    <mergeCell ref="G191:I191"/>
    <mergeCell ref="G185:I185"/>
    <mergeCell ref="C186:F186"/>
    <mergeCell ref="G186:I186"/>
    <mergeCell ref="C185:F185"/>
    <mergeCell ref="C183:F183"/>
    <mergeCell ref="C184:F184"/>
    <mergeCell ref="G183:I183"/>
    <mergeCell ref="G184:I184"/>
    <mergeCell ref="G189:I189"/>
    <mergeCell ref="C189:F189"/>
    <mergeCell ref="C188:F188"/>
    <mergeCell ref="G188:I188"/>
    <mergeCell ref="C173:F173"/>
    <mergeCell ref="C177:F177"/>
    <mergeCell ref="G177:I177"/>
    <mergeCell ref="E193:F193"/>
    <mergeCell ref="H193:I193"/>
    <mergeCell ref="K193:L193"/>
    <mergeCell ref="K194:L194"/>
    <mergeCell ref="E194:F194"/>
    <mergeCell ref="H194:I194"/>
    <mergeCell ref="J191:L191"/>
    <mergeCell ref="E192:F192"/>
    <mergeCell ref="H192:I192"/>
    <mergeCell ref="K192:L192"/>
  </mergeCells>
  <phoneticPr fontId="1" type="noConversion"/>
  <printOptions horizontalCentered="1" verticalCentered="1"/>
  <pageMargins left="0" right="0" top="0.74803149606299213" bottom="0.74803149606299213" header="0.31496062992125984" footer="0.31496062992125984"/>
  <pageSetup paperSize="9" scale="56" orientation="portrait" verticalDpi="300" r:id="rId1"/>
  <headerFooter alignWithMargins="0"/>
  <rowBreaks count="2" manualBreakCount="2">
    <brk id="65" max="12" man="1"/>
    <brk id="13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L195"/>
  <sheetViews>
    <sheetView showGridLines="0" view="pageBreakPreview" zoomScale="80" zoomScaleNormal="75" zoomScaleSheetLayoutView="80" workbookViewId="0">
      <selection activeCell="G30" sqref="G30:I30"/>
    </sheetView>
  </sheetViews>
  <sheetFormatPr defaultRowHeight="12.75"/>
  <cols>
    <col min="1" max="1" width="1" style="8" customWidth="1"/>
    <col min="2" max="2" width="18.85546875" style="8" customWidth="1"/>
    <col min="3" max="3" width="30.7109375" style="8" customWidth="1"/>
    <col min="4" max="4" width="16.5703125" style="8" customWidth="1"/>
    <col min="5" max="5" width="15.42578125" style="8" customWidth="1"/>
    <col min="6" max="6" width="6.42578125" style="8" customWidth="1"/>
    <col min="7" max="7" width="11.85546875" style="8" customWidth="1"/>
    <col min="8" max="8" width="11" style="9" customWidth="1"/>
    <col min="9" max="9" width="19.85546875" style="8" customWidth="1"/>
    <col min="10" max="10" width="16.28515625" style="8" customWidth="1"/>
    <col min="11" max="11" width="11.42578125" style="8" customWidth="1"/>
    <col min="12" max="12" width="17" style="8" customWidth="1"/>
    <col min="13" max="13" width="2.140625" style="8" customWidth="1"/>
    <col min="14" max="14" width="3" style="8" customWidth="1"/>
    <col min="15" max="16384" width="9.140625" style="8"/>
  </cols>
  <sheetData>
    <row r="1" spans="1:12" ht="13.5" thickBot="1"/>
    <row r="2" spans="1:12" ht="58.5" customHeight="1">
      <c r="B2" s="174" t="s">
        <v>0</v>
      </c>
      <c r="C2" s="175"/>
      <c r="D2" s="175"/>
      <c r="E2" s="175"/>
      <c r="F2" s="175"/>
      <c r="G2" s="175"/>
      <c r="H2" s="175"/>
      <c r="I2" s="175"/>
      <c r="J2" s="175"/>
      <c r="K2" s="175"/>
      <c r="L2" s="176"/>
    </row>
    <row r="3" spans="1:12" ht="13.5" thickBot="1">
      <c r="B3" s="10"/>
      <c r="C3" s="11"/>
      <c r="D3" s="12"/>
      <c r="E3" s="13"/>
      <c r="G3" s="12"/>
      <c r="H3" s="14"/>
      <c r="I3" s="13"/>
      <c r="J3" s="10"/>
      <c r="K3" s="10"/>
      <c r="L3" s="10"/>
    </row>
    <row r="4" spans="1:12" ht="30.75" customHeight="1">
      <c r="B4" s="117" t="s">
        <v>16</v>
      </c>
      <c r="C4" s="118"/>
      <c r="J4" s="121" t="s">
        <v>22</v>
      </c>
      <c r="K4" s="122"/>
      <c r="L4" s="123"/>
    </row>
    <row r="5" spans="1:12" ht="29.25" customHeight="1" thickBot="1">
      <c r="B5" s="119"/>
      <c r="C5" s="120"/>
      <c r="J5" s="124"/>
      <c r="K5" s="125"/>
      <c r="L5" s="126"/>
    </row>
    <row r="6" spans="1:12" ht="9" customHeight="1" thickBot="1"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</row>
    <row r="7" spans="1:12" ht="20.25" customHeight="1" thickBot="1">
      <c r="B7" s="85" t="s">
        <v>2</v>
      </c>
      <c r="C7" s="86"/>
      <c r="D7" s="86"/>
      <c r="E7" s="86"/>
      <c r="F7" s="86"/>
      <c r="G7" s="86"/>
      <c r="H7" s="86"/>
      <c r="I7" s="86"/>
      <c r="J7" s="87"/>
      <c r="K7" s="87"/>
      <c r="L7" s="88"/>
    </row>
    <row r="8" spans="1:12" ht="30" customHeight="1" thickBot="1">
      <c r="B8" s="89" t="s">
        <v>1</v>
      </c>
      <c r="C8" s="91" t="s">
        <v>37</v>
      </c>
      <c r="D8" s="92"/>
      <c r="E8" s="147" t="s">
        <v>3</v>
      </c>
      <c r="F8" s="148"/>
      <c r="G8" s="127"/>
      <c r="H8" s="127"/>
      <c r="I8" s="127"/>
      <c r="J8" s="145" t="s">
        <v>25</v>
      </c>
      <c r="K8" s="83" t="s">
        <v>28</v>
      </c>
      <c r="L8" s="84"/>
    </row>
    <row r="9" spans="1:12" ht="30" customHeight="1" thickBot="1">
      <c r="B9" s="90"/>
      <c r="C9" s="93"/>
      <c r="D9" s="94"/>
      <c r="E9" s="81" t="s">
        <v>24</v>
      </c>
      <c r="F9" s="82"/>
      <c r="G9" s="95"/>
      <c r="H9" s="95"/>
      <c r="I9" s="95"/>
      <c r="J9" s="146"/>
      <c r="K9" s="83" t="s">
        <v>29</v>
      </c>
      <c r="L9" s="84"/>
    </row>
    <row r="10" spans="1:12" ht="13.5" thickBot="1">
      <c r="B10" s="1"/>
      <c r="C10" s="15"/>
      <c r="D10" s="2"/>
      <c r="E10" s="2"/>
      <c r="F10" s="15"/>
      <c r="G10" s="15"/>
      <c r="H10" s="16"/>
      <c r="I10" s="1"/>
      <c r="J10" s="1"/>
      <c r="K10" s="15"/>
      <c r="L10" s="15"/>
    </row>
    <row r="11" spans="1:12" ht="13.5" thickBot="1">
      <c r="B11" s="161" t="s">
        <v>4</v>
      </c>
      <c r="C11" s="162"/>
      <c r="D11" s="162"/>
      <c r="E11" s="162"/>
      <c r="F11" s="162"/>
      <c r="G11" s="162"/>
      <c r="H11" s="162"/>
      <c r="I11" s="162"/>
      <c r="J11" s="162"/>
      <c r="K11" s="162"/>
      <c r="L11" s="163"/>
    </row>
    <row r="12" spans="1:12" ht="24" customHeight="1" thickBot="1">
      <c r="B12" s="17" t="s">
        <v>26</v>
      </c>
      <c r="C12" s="6" t="s">
        <v>30</v>
      </c>
      <c r="D12" s="98" t="s">
        <v>5</v>
      </c>
      <c r="E12" s="98"/>
      <c r="F12" s="100" t="s">
        <v>6</v>
      </c>
      <c r="G12" s="100"/>
      <c r="H12" s="100"/>
      <c r="I12" s="100"/>
      <c r="J12" s="100"/>
      <c r="K12" s="100"/>
      <c r="L12" s="100"/>
    </row>
    <row r="13" spans="1:12" ht="25.5" customHeight="1" thickBot="1">
      <c r="B13" s="101" t="s">
        <v>20</v>
      </c>
      <c r="C13" s="102"/>
      <c r="D13" s="102"/>
      <c r="E13" s="102"/>
      <c r="F13" s="102"/>
      <c r="G13" s="102"/>
      <c r="H13" s="102"/>
      <c r="I13" s="102"/>
      <c r="J13" s="102"/>
      <c r="K13" s="102"/>
      <c r="L13" s="103"/>
    </row>
    <row r="14" spans="1:12" ht="12.75" customHeight="1">
      <c r="B14" s="104" t="s">
        <v>19</v>
      </c>
      <c r="C14" s="106" t="s">
        <v>23</v>
      </c>
      <c r="D14" s="107"/>
      <c r="E14" s="107"/>
      <c r="F14" s="108"/>
      <c r="G14" s="107" t="s">
        <v>17</v>
      </c>
      <c r="H14" s="107"/>
      <c r="I14" s="108"/>
      <c r="J14" s="89" t="s">
        <v>7</v>
      </c>
      <c r="K14" s="89" t="s">
        <v>31</v>
      </c>
      <c r="L14" s="96" t="s">
        <v>8</v>
      </c>
    </row>
    <row r="15" spans="1:12">
      <c r="B15" s="105"/>
      <c r="C15" s="109"/>
      <c r="D15" s="110"/>
      <c r="E15" s="110"/>
      <c r="F15" s="111"/>
      <c r="G15" s="110"/>
      <c r="H15" s="110"/>
      <c r="I15" s="111"/>
      <c r="J15" s="99"/>
      <c r="K15" s="99"/>
      <c r="L15" s="97"/>
    </row>
    <row r="16" spans="1:12" s="21" customFormat="1" ht="20.100000000000001" customHeight="1">
      <c r="A16" s="18"/>
      <c r="B16" s="30">
        <v>30000003</v>
      </c>
      <c r="C16" s="79" t="str">
        <f>IF(ISERROR(VLOOKUP(B16,[1]Plan1!$A$2:$C$3000,2,0)),"0",VLOOKUP(B16,[1]Plan1!$A$2:$C$3000,2,0))</f>
        <v>Dipirona (sinonímia: metamizol) sódica 500 mg</v>
      </c>
      <c r="D16" s="213"/>
      <c r="E16" s="213"/>
      <c r="F16" s="213"/>
      <c r="G16" s="214" t="str">
        <f>IF(ISERROR(VLOOKUP(B16,[1]Plan1!$A$2:$C$3000,3,0)),"0",VLOOKUP(B16,[1]Plan1!$A$2:$C$3000,3,0))</f>
        <v>cpr</v>
      </c>
      <c r="H16" s="215"/>
      <c r="I16" s="216"/>
      <c r="J16" s="7"/>
      <c r="K16" s="19">
        <v>10</v>
      </c>
      <c r="L16" s="20"/>
    </row>
    <row r="17" spans="1:12" s="21" customFormat="1" ht="20.100000000000001" customHeight="1">
      <c r="A17" s="18"/>
      <c r="B17" s="30">
        <v>100200001</v>
      </c>
      <c r="C17" s="77" t="str">
        <f>IF(ISERROR(VLOOKUP(B17,[1]Plan1!$A$2:$C$3000,2,0)),"0",VLOOKUP(B17,[1]Plan1!$A$2:$C$3000,2,0))</f>
        <v>Omeprazol 20 mg</v>
      </c>
      <c r="D17" s="78"/>
      <c r="E17" s="78"/>
      <c r="F17" s="79"/>
      <c r="G17" s="214" t="str">
        <f>IF(ISERROR(VLOOKUP(B17,[1]Plan1!$A$2:$C$3000,3,0)),"0",VLOOKUP(B17,[1]Plan1!$A$2:$C$3000,3,0))</f>
        <v>cáps</v>
      </c>
      <c r="H17" s="215"/>
      <c r="I17" s="216"/>
      <c r="J17" s="7"/>
      <c r="K17" s="19">
        <v>5</v>
      </c>
      <c r="L17" s="20"/>
    </row>
    <row r="18" spans="1:12" s="21" customFormat="1" ht="20.100000000000001" customHeight="1">
      <c r="A18" s="18"/>
      <c r="B18" s="30">
        <v>100200004</v>
      </c>
      <c r="C18" s="77" t="str">
        <f>IF(ISERROR(VLOOKUP(B18,[1]Plan1!$A$2:$C$3000,2,0)),"0",VLOOKUP(B18,[1]Plan1!$A$2:$C$3000,2,0))</f>
        <v xml:space="preserve">Ranitidina, cloridrato de, 150 mg </v>
      </c>
      <c r="D18" s="78"/>
      <c r="E18" s="78"/>
      <c r="F18" s="79"/>
      <c r="G18" s="214" t="str">
        <f>IF(ISERROR(VLOOKUP(B18,[1]Plan1!$A$2:$C$3000,3,0)),"0",VLOOKUP(B18,[1]Plan1!$A$2:$C$3000,3,0))</f>
        <v>cpr</v>
      </c>
      <c r="H18" s="215"/>
      <c r="I18" s="216"/>
      <c r="J18" s="7"/>
      <c r="K18" s="19">
        <v>5</v>
      </c>
      <c r="L18" s="20"/>
    </row>
    <row r="19" spans="1:12" s="21" customFormat="1" ht="20.100000000000001" customHeight="1">
      <c r="A19" s="18"/>
      <c r="B19" s="30"/>
      <c r="C19" s="77" t="str">
        <f>IF(ISERROR(VLOOKUP(B19,[1]Plan1!$A$2:$C$3000,2,0)),"0",VLOOKUP(B19,[1]Plan1!$A$2:$C$3000,2,0))</f>
        <v>0</v>
      </c>
      <c r="D19" s="78"/>
      <c r="E19" s="78"/>
      <c r="F19" s="79"/>
      <c r="G19" s="214" t="str">
        <f>IF(ISERROR(VLOOKUP(B19,[1]Plan1!$A$2:$C$3000,3,0)),"0",VLOOKUP(B19,[1]Plan1!$A$2:$C$3000,3,0))</f>
        <v>0</v>
      </c>
      <c r="H19" s="215"/>
      <c r="I19" s="216"/>
      <c r="J19" s="7"/>
      <c r="K19" s="19"/>
      <c r="L19" s="20"/>
    </row>
    <row r="20" spans="1:12" s="21" customFormat="1" ht="20.100000000000001" customHeight="1">
      <c r="A20" s="18"/>
      <c r="B20" s="30"/>
      <c r="C20" s="77" t="str">
        <f>IF(ISERROR(VLOOKUP(B20,[1]Plan1!$A$2:$C$3000,2,0)),"0",VLOOKUP(B20,[1]Plan1!$A$2:$C$3000,2,0))</f>
        <v>0</v>
      </c>
      <c r="D20" s="78"/>
      <c r="E20" s="78"/>
      <c r="F20" s="79"/>
      <c r="G20" s="214" t="str">
        <f>IF(ISERROR(VLOOKUP(B20,[1]Plan1!$A$2:$C$3000,3,0)),"0",VLOOKUP(B20,[1]Plan1!$A$2:$C$3000,3,0))</f>
        <v>0</v>
      </c>
      <c r="H20" s="215"/>
      <c r="I20" s="216"/>
      <c r="J20" s="7"/>
      <c r="K20" s="19"/>
      <c r="L20" s="20"/>
    </row>
    <row r="21" spans="1:12" s="21" customFormat="1" ht="20.100000000000001" customHeight="1">
      <c r="A21" s="18"/>
      <c r="B21" s="30"/>
      <c r="C21" s="77" t="str">
        <f>IF(ISERROR(VLOOKUP(B21,[1]Plan1!$A$2:$C$3000,2,0)),"0",VLOOKUP(B21,[1]Plan1!$A$2:$C$3000,2,0))</f>
        <v>0</v>
      </c>
      <c r="D21" s="78"/>
      <c r="E21" s="78"/>
      <c r="F21" s="79"/>
      <c r="G21" s="214" t="str">
        <f>IF(ISERROR(VLOOKUP(B21,[1]Plan1!$A$2:$C$3000,3,0)),"0",VLOOKUP(B21,[1]Plan1!$A$2:$C$3000,3,0))</f>
        <v>0</v>
      </c>
      <c r="H21" s="215"/>
      <c r="I21" s="216"/>
      <c r="J21" s="7"/>
      <c r="K21" s="19"/>
      <c r="L21" s="20"/>
    </row>
    <row r="22" spans="1:12" s="21" customFormat="1" ht="20.100000000000001" customHeight="1">
      <c r="A22" s="18"/>
      <c r="B22" s="30"/>
      <c r="C22" s="77" t="str">
        <f>IF(ISERROR(VLOOKUP(B22,[1]Plan1!$A$2:$C$3000,2,0)),"0",VLOOKUP(B22,[1]Plan1!$A$2:$C$3000,2,0))</f>
        <v>0</v>
      </c>
      <c r="D22" s="78"/>
      <c r="E22" s="78"/>
      <c r="F22" s="79"/>
      <c r="G22" s="214" t="str">
        <f>IF(ISERROR(VLOOKUP(B22,[1]Plan1!$A$2:$C$3000,3,0)),"0",VLOOKUP(B22,[1]Plan1!$A$2:$C$3000,3,0))</f>
        <v>0</v>
      </c>
      <c r="H22" s="215"/>
      <c r="I22" s="216"/>
      <c r="J22" s="7"/>
      <c r="K22" s="19"/>
      <c r="L22" s="20"/>
    </row>
    <row r="23" spans="1:12" s="21" customFormat="1" ht="20.100000000000001" customHeight="1">
      <c r="A23" s="18"/>
      <c r="B23" s="30"/>
      <c r="C23" s="77" t="str">
        <f>IF(ISERROR(VLOOKUP(B23,[1]Plan1!$A$2:$C$3000,2,0)),"0",VLOOKUP(B23,[1]Plan1!$A$2:$C$3000,2,0))</f>
        <v>0</v>
      </c>
      <c r="D23" s="78"/>
      <c r="E23" s="78"/>
      <c r="F23" s="79"/>
      <c r="G23" s="214" t="str">
        <f>IF(ISERROR(VLOOKUP(B23,[1]Plan1!$A$2:$C$3000,3,0)),"0",VLOOKUP(B23,[1]Plan1!$A$2:$C$3000,3,0))</f>
        <v>0</v>
      </c>
      <c r="H23" s="215"/>
      <c r="I23" s="216"/>
      <c r="J23" s="7"/>
      <c r="K23" s="19"/>
      <c r="L23" s="20"/>
    </row>
    <row r="24" spans="1:12" s="21" customFormat="1" ht="20.100000000000001" customHeight="1">
      <c r="A24" s="18"/>
      <c r="B24" s="30"/>
      <c r="C24" s="77" t="str">
        <f>IF(ISERROR(VLOOKUP(B24,[1]Plan1!$A$2:$C$3000,2,0)),"0",VLOOKUP(B24,[1]Plan1!$A$2:$C$3000,2,0))</f>
        <v>0</v>
      </c>
      <c r="D24" s="78"/>
      <c r="E24" s="78"/>
      <c r="F24" s="79"/>
      <c r="G24" s="214" t="str">
        <f>IF(ISERROR(VLOOKUP(B24,[1]Plan1!$A$2:$C$3000,3,0)),"0",VLOOKUP(B24,[1]Plan1!$A$2:$C$3000,3,0))</f>
        <v>0</v>
      </c>
      <c r="H24" s="215"/>
      <c r="I24" s="216"/>
      <c r="J24" s="7"/>
      <c r="K24" s="19"/>
      <c r="L24" s="20"/>
    </row>
    <row r="25" spans="1:12" s="21" customFormat="1" ht="20.100000000000001" customHeight="1">
      <c r="A25" s="18"/>
      <c r="B25" s="30"/>
      <c r="C25" s="77" t="str">
        <f>IF(ISERROR(VLOOKUP(B25,[1]Plan1!$A$2:$C$3000,2,0)),"0",VLOOKUP(B25,[1]Plan1!$A$2:$C$3000,2,0))</f>
        <v>0</v>
      </c>
      <c r="D25" s="78"/>
      <c r="E25" s="78"/>
      <c r="F25" s="79"/>
      <c r="G25" s="214" t="str">
        <f>IF(ISERROR(VLOOKUP(B25,[1]Plan1!$A$2:$C$3000,3,0)),"0",VLOOKUP(B25,[1]Plan1!$A$2:$C$3000,3,0))</f>
        <v>0</v>
      </c>
      <c r="H25" s="215"/>
      <c r="I25" s="216"/>
      <c r="J25" s="7"/>
      <c r="K25" s="19"/>
      <c r="L25" s="20"/>
    </row>
    <row r="26" spans="1:12" s="21" customFormat="1" ht="20.100000000000001" customHeight="1">
      <c r="A26" s="18"/>
      <c r="B26" s="30"/>
      <c r="C26" s="77" t="str">
        <f>IF(ISERROR(VLOOKUP(B26,[1]Plan1!$A$2:$C$3000,2,0)),"0",VLOOKUP(B26,[1]Plan1!$A$2:$C$3000,2,0))</f>
        <v>0</v>
      </c>
      <c r="D26" s="78"/>
      <c r="E26" s="78"/>
      <c r="F26" s="79"/>
      <c r="G26" s="214" t="str">
        <f>IF(ISERROR(VLOOKUP(B26,[1]Plan1!$A$2:$C$3000,3,0)),"0",VLOOKUP(B26,[1]Plan1!$A$2:$C$3000,3,0))</f>
        <v>0</v>
      </c>
      <c r="H26" s="215"/>
      <c r="I26" s="216"/>
      <c r="J26" s="7"/>
      <c r="K26" s="19"/>
      <c r="L26" s="20"/>
    </row>
    <row r="27" spans="1:12" s="21" customFormat="1" ht="20.100000000000001" customHeight="1">
      <c r="A27" s="18"/>
      <c r="B27" s="30"/>
      <c r="C27" s="77" t="str">
        <f>IF(ISERROR(VLOOKUP(B27,[1]Plan1!$A$2:$C$3000,2,0)),"0",VLOOKUP(B27,[1]Plan1!$A$2:$C$3000,2,0))</f>
        <v>0</v>
      </c>
      <c r="D27" s="78"/>
      <c r="E27" s="78"/>
      <c r="F27" s="79"/>
      <c r="G27" s="214" t="str">
        <f>IF(ISERROR(VLOOKUP(B27,[1]Plan1!$A$2:$C$3000,3,0)),"0",VLOOKUP(B27,[1]Plan1!$A$2:$C$3000,3,0))</f>
        <v>0</v>
      </c>
      <c r="H27" s="215"/>
      <c r="I27" s="216"/>
      <c r="J27" s="7"/>
      <c r="K27" s="19"/>
      <c r="L27" s="20"/>
    </row>
    <row r="28" spans="1:12" s="21" customFormat="1" ht="20.100000000000001" customHeight="1">
      <c r="A28" s="18"/>
      <c r="B28" s="30"/>
      <c r="C28" s="77" t="str">
        <f>IF(ISERROR(VLOOKUP(B28,[1]Plan1!$A$2:$C$3000,2,0)),"0",VLOOKUP(B28,[1]Plan1!$A$2:$C$3000,2,0))</f>
        <v>0</v>
      </c>
      <c r="D28" s="78"/>
      <c r="E28" s="78"/>
      <c r="F28" s="79"/>
      <c r="G28" s="214" t="str">
        <f>IF(ISERROR(VLOOKUP(B28,[1]Plan1!$A$2:$C$3000,3,0)),"0",VLOOKUP(B28,[1]Plan1!$A$2:$C$3000,3,0))</f>
        <v>0</v>
      </c>
      <c r="H28" s="215"/>
      <c r="I28" s="216"/>
      <c r="J28" s="7"/>
      <c r="K28" s="19"/>
      <c r="L28" s="20"/>
    </row>
    <row r="29" spans="1:12" s="21" customFormat="1" ht="20.100000000000001" customHeight="1">
      <c r="A29" s="18"/>
      <c r="B29" s="30"/>
      <c r="C29" s="77" t="str">
        <f>IF(ISERROR(VLOOKUP(B29,[1]Plan1!$A$2:$C$3000,2,0)),"0",VLOOKUP(B29,[1]Plan1!$A$2:$C$3000,2,0))</f>
        <v>0</v>
      </c>
      <c r="D29" s="78"/>
      <c r="E29" s="78"/>
      <c r="F29" s="79"/>
      <c r="G29" s="214" t="str">
        <f>IF(ISERROR(VLOOKUP(B29,[1]Plan1!$A$2:$C$3000,3,0)),"0",VLOOKUP(B29,[1]Plan1!$A$2:$C$3000,3,0))</f>
        <v>0</v>
      </c>
      <c r="H29" s="215"/>
      <c r="I29" s="216"/>
      <c r="J29" s="7"/>
      <c r="K29" s="19"/>
      <c r="L29" s="20"/>
    </row>
    <row r="30" spans="1:12" s="21" customFormat="1" ht="20.100000000000001" customHeight="1">
      <c r="A30" s="18"/>
      <c r="B30" s="30"/>
      <c r="C30" s="77" t="str">
        <f>IF(ISERROR(VLOOKUP(B30,[1]Plan1!$A$2:$C$3000,2,0)),"0",VLOOKUP(B30,[1]Plan1!$A$2:$C$3000,2,0))</f>
        <v>0</v>
      </c>
      <c r="D30" s="78"/>
      <c r="E30" s="78"/>
      <c r="F30" s="79"/>
      <c r="G30" s="214" t="str">
        <f>IF(ISERROR(VLOOKUP(B30,[1]Plan1!$A$2:$C$3000,3,0)),"0",VLOOKUP(B30,[1]Plan1!$A$2:$C$3000,3,0))</f>
        <v>0</v>
      </c>
      <c r="H30" s="215"/>
      <c r="I30" s="216"/>
      <c r="J30" s="7"/>
      <c r="K30" s="19"/>
      <c r="L30" s="20"/>
    </row>
    <row r="31" spans="1:12" s="21" customFormat="1" ht="20.100000000000001" customHeight="1">
      <c r="A31" s="18"/>
      <c r="B31" s="30"/>
      <c r="C31" s="77" t="str">
        <f>IF(ISERROR(VLOOKUP(B31,[1]Plan1!$A$2:$C$3000,2,0)),"0",VLOOKUP(B31,[1]Plan1!$A$2:$C$3000,2,0))</f>
        <v>0</v>
      </c>
      <c r="D31" s="78"/>
      <c r="E31" s="78"/>
      <c r="F31" s="79"/>
      <c r="G31" s="214" t="str">
        <f>IF(ISERROR(VLOOKUP(B31,[1]Plan1!$A$2:$C$3000,3,0)),"0",VLOOKUP(B31,[1]Plan1!$A$2:$C$3000,3,0))</f>
        <v>0</v>
      </c>
      <c r="H31" s="215"/>
      <c r="I31" s="216"/>
      <c r="J31" s="7"/>
      <c r="K31" s="19"/>
      <c r="L31" s="20"/>
    </row>
    <row r="32" spans="1:12" s="21" customFormat="1" ht="20.100000000000001" customHeight="1">
      <c r="A32" s="18"/>
      <c r="B32" s="30"/>
      <c r="C32" s="77" t="str">
        <f>IF(ISERROR(VLOOKUP(B32,[1]Plan1!$A$2:$C$3000,2,0)),"0",VLOOKUP(B32,[1]Plan1!$A$2:$C$3000,2,0))</f>
        <v>0</v>
      </c>
      <c r="D32" s="78"/>
      <c r="E32" s="78"/>
      <c r="F32" s="79"/>
      <c r="G32" s="214" t="str">
        <f>IF(ISERROR(VLOOKUP(B32,[1]Plan1!$A$2:$C$3000,3,0)),"0",VLOOKUP(B32,[1]Plan1!$A$2:$C$3000,3,0))</f>
        <v>0</v>
      </c>
      <c r="H32" s="215"/>
      <c r="I32" s="216"/>
      <c r="J32" s="7"/>
      <c r="K32" s="19"/>
      <c r="L32" s="20"/>
    </row>
    <row r="33" spans="1:12" s="21" customFormat="1" ht="20.100000000000001" customHeight="1">
      <c r="A33" s="18"/>
      <c r="B33" s="30"/>
      <c r="C33" s="77" t="str">
        <f>IF(ISERROR(VLOOKUP(B33,[1]Plan1!$A$2:$C$3000,2,0)),"0",VLOOKUP(B33,[1]Plan1!$A$2:$C$3000,2,0))</f>
        <v>0</v>
      </c>
      <c r="D33" s="78"/>
      <c r="E33" s="78"/>
      <c r="F33" s="79"/>
      <c r="G33" s="214" t="str">
        <f>IF(ISERROR(VLOOKUP(B33,[1]Plan1!$A$2:$C$3000,3,0)),"0",VLOOKUP(B33,[1]Plan1!$A$2:$C$3000,3,0))</f>
        <v>0</v>
      </c>
      <c r="H33" s="215"/>
      <c r="I33" s="216"/>
      <c r="J33" s="7"/>
      <c r="K33" s="19"/>
      <c r="L33" s="20"/>
    </row>
    <row r="34" spans="1:12" s="21" customFormat="1" ht="20.100000000000001" customHeight="1">
      <c r="A34" s="18"/>
      <c r="B34" s="30"/>
      <c r="C34" s="77" t="str">
        <f>IF(ISERROR(VLOOKUP(B34,[1]Plan1!$A$2:$C$3000,2,0)),"0",VLOOKUP(B34,[1]Plan1!$A$2:$C$3000,2,0))</f>
        <v>0</v>
      </c>
      <c r="D34" s="78"/>
      <c r="E34" s="78"/>
      <c r="F34" s="79"/>
      <c r="G34" s="214" t="str">
        <f>IF(ISERROR(VLOOKUP(B34,[1]Plan1!$A$2:$C$3000,3,0)),"0",VLOOKUP(B34,[1]Plan1!$A$2:$C$3000,3,0))</f>
        <v>0</v>
      </c>
      <c r="H34" s="215"/>
      <c r="I34" s="216"/>
      <c r="J34" s="7"/>
      <c r="K34" s="19"/>
      <c r="L34" s="22"/>
    </row>
    <row r="35" spans="1:12" s="21" customFormat="1" ht="20.100000000000001" customHeight="1">
      <c r="A35" s="23"/>
      <c r="B35" s="30"/>
      <c r="C35" s="77" t="str">
        <f>IF(ISERROR(VLOOKUP(B35,[1]Plan1!$A$2:$C$3000,2,0)),"0",VLOOKUP(B35,[1]Plan1!$A$2:$C$3000,2,0))</f>
        <v>0</v>
      </c>
      <c r="D35" s="78"/>
      <c r="E35" s="78"/>
      <c r="F35" s="79"/>
      <c r="G35" s="214" t="str">
        <f>IF(ISERROR(VLOOKUP(B35,[1]Plan1!$A$2:$C$3000,3,0)),"0",VLOOKUP(B35,[1]Plan1!$A$2:$C$3000,3,0))</f>
        <v>0</v>
      </c>
      <c r="H35" s="215"/>
      <c r="I35" s="216"/>
      <c r="J35" s="7"/>
      <c r="K35" s="19"/>
      <c r="L35" s="22"/>
    </row>
    <row r="36" spans="1:12" s="21" customFormat="1" ht="20.100000000000001" customHeight="1">
      <c r="A36" s="23"/>
      <c r="B36" s="29"/>
      <c r="C36" s="77" t="str">
        <f>IF(ISERROR(VLOOKUP(B36,[1]Plan1!$A$2:$C$3000,2,0)),"0",VLOOKUP(B36,[1]Plan1!$A$2:$C$3000,2,0))</f>
        <v>0</v>
      </c>
      <c r="D36" s="78"/>
      <c r="E36" s="78"/>
      <c r="F36" s="79"/>
      <c r="G36" s="214" t="str">
        <f>IF(ISERROR(VLOOKUP(B36,[1]Plan1!$A$2:$C$3000,3,0)),"0",VLOOKUP(B36,[1]Plan1!$A$2:$C$3000,3,0))</f>
        <v>0</v>
      </c>
      <c r="H36" s="215"/>
      <c r="I36" s="216"/>
      <c r="J36" s="7"/>
      <c r="K36" s="19"/>
      <c r="L36" s="22"/>
    </row>
    <row r="37" spans="1:12" s="21" customFormat="1" ht="20.100000000000001" customHeight="1">
      <c r="A37" s="23"/>
      <c r="B37" s="30"/>
      <c r="C37" s="77" t="str">
        <f>IF(ISERROR(VLOOKUP(B37,[1]Plan1!$A$2:$C$3000,2,0)),"0",VLOOKUP(B37,[1]Plan1!$A$2:$C$3000,2,0))</f>
        <v>0</v>
      </c>
      <c r="D37" s="78"/>
      <c r="E37" s="78"/>
      <c r="F37" s="79"/>
      <c r="G37" s="214" t="str">
        <f>IF(ISERROR(VLOOKUP(B37,[1]Plan1!$A$2:$C$3000,3,0)),"0",VLOOKUP(B37,[1]Plan1!$A$2:$C$3000,3,0))</f>
        <v>0</v>
      </c>
      <c r="H37" s="215"/>
      <c r="I37" s="216"/>
      <c r="J37" s="7"/>
      <c r="K37" s="19"/>
      <c r="L37" s="22"/>
    </row>
    <row r="38" spans="1:12" s="21" customFormat="1" ht="20.100000000000001" customHeight="1">
      <c r="A38" s="23"/>
      <c r="B38" s="29"/>
      <c r="C38" s="77" t="str">
        <f>IF(ISERROR(VLOOKUP(B38,[1]Plan1!$A$2:$C$3000,2,0)),"0",VLOOKUP(B38,[1]Plan1!$A$2:$C$3000,2,0))</f>
        <v>0</v>
      </c>
      <c r="D38" s="78"/>
      <c r="E38" s="78"/>
      <c r="F38" s="79"/>
      <c r="G38" s="214" t="str">
        <f>IF(ISERROR(VLOOKUP(B38,[1]Plan1!$A$2:$C$3000,3,0)),"0",VLOOKUP(B38,[1]Plan1!$A$2:$C$3000,3,0))</f>
        <v>0</v>
      </c>
      <c r="H38" s="215"/>
      <c r="I38" s="216"/>
      <c r="J38" s="7"/>
      <c r="K38" s="19"/>
      <c r="L38" s="22"/>
    </row>
    <row r="39" spans="1:12" s="21" customFormat="1" ht="20.100000000000001" customHeight="1">
      <c r="A39" s="23"/>
      <c r="B39" s="30"/>
      <c r="C39" s="77" t="str">
        <f>IF(ISERROR(VLOOKUP(B39,[1]Plan1!$A$2:$C$3000,2,0)),"0",VLOOKUP(B39,[1]Plan1!$A$2:$C$3000,2,0))</f>
        <v>0</v>
      </c>
      <c r="D39" s="78"/>
      <c r="E39" s="78"/>
      <c r="F39" s="79"/>
      <c r="G39" s="214" t="str">
        <f>IF(ISERROR(VLOOKUP(B39,[1]Plan1!$A$2:$C$3000,3,0)),"0",VLOOKUP(B39,[1]Plan1!$A$2:$C$3000,3,0))</f>
        <v>0</v>
      </c>
      <c r="H39" s="215"/>
      <c r="I39" s="216"/>
      <c r="J39" s="7"/>
      <c r="K39" s="19"/>
      <c r="L39" s="22"/>
    </row>
    <row r="40" spans="1:12" s="21" customFormat="1" ht="20.100000000000001" customHeight="1">
      <c r="A40" s="23"/>
      <c r="B40" s="30"/>
      <c r="C40" s="77" t="str">
        <f>IF(ISERROR(VLOOKUP(B40,[1]Plan1!$A$2:$C$3000,2,0)),"0",VLOOKUP(B40,[1]Plan1!$A$2:$C$3000,2,0))</f>
        <v>0</v>
      </c>
      <c r="D40" s="78"/>
      <c r="E40" s="78"/>
      <c r="F40" s="79"/>
      <c r="G40" s="214" t="str">
        <f>IF(ISERROR(VLOOKUP(B40,[1]Plan1!$A$2:$C$3000,3,0)),"0",VLOOKUP(B40,[1]Plan1!$A$2:$C$3000,3,0))</f>
        <v>0</v>
      </c>
      <c r="H40" s="215"/>
      <c r="I40" s="216"/>
      <c r="J40" s="7"/>
      <c r="K40" s="19"/>
      <c r="L40" s="22"/>
    </row>
    <row r="41" spans="1:12" s="21" customFormat="1" ht="20.100000000000001" customHeight="1">
      <c r="A41" s="23"/>
      <c r="B41" s="30"/>
      <c r="C41" s="77" t="str">
        <f>IF(ISERROR(VLOOKUP(B41,[1]Plan1!$A$2:$C$3000,2,0)),"0",VLOOKUP(B41,[1]Plan1!$A$2:$C$3000,2,0))</f>
        <v>0</v>
      </c>
      <c r="D41" s="78"/>
      <c r="E41" s="78"/>
      <c r="F41" s="79"/>
      <c r="G41" s="214" t="str">
        <f>IF(ISERROR(VLOOKUP(B41,[1]Plan1!$A$2:$C$3000,3,0)),"0",VLOOKUP(B41,[1]Plan1!$A$2:$C$3000,3,0))</f>
        <v>0</v>
      </c>
      <c r="H41" s="215"/>
      <c r="I41" s="216"/>
      <c r="J41" s="7"/>
      <c r="K41" s="19"/>
      <c r="L41" s="22"/>
    </row>
    <row r="42" spans="1:12" s="21" customFormat="1" ht="20.100000000000001" customHeight="1">
      <c r="A42" s="23"/>
      <c r="B42" s="30"/>
      <c r="C42" s="77" t="str">
        <f>IF(ISERROR(VLOOKUP(B42,[1]Plan1!$A$2:$C$3000,2,0)),"0",VLOOKUP(B42,[1]Plan1!$A$2:$C$3000,2,0))</f>
        <v>0</v>
      </c>
      <c r="D42" s="78"/>
      <c r="E42" s="78"/>
      <c r="F42" s="79"/>
      <c r="G42" s="214" t="str">
        <f>IF(ISERROR(VLOOKUP(B42,[1]Plan1!$A$2:$C$3000,3,0)),"0",VLOOKUP(B42,[1]Plan1!$A$2:$C$3000,3,0))</f>
        <v>0</v>
      </c>
      <c r="H42" s="215"/>
      <c r="I42" s="216"/>
      <c r="J42" s="7"/>
      <c r="K42" s="19"/>
      <c r="L42" s="22"/>
    </row>
    <row r="43" spans="1:12" s="21" customFormat="1" ht="20.100000000000001" customHeight="1">
      <c r="A43" s="23"/>
      <c r="B43" s="30"/>
      <c r="C43" s="77" t="str">
        <f>IF(ISERROR(VLOOKUP(B43,[1]Plan1!$A$2:$C$3000,2,0)),"0",VLOOKUP(B43,[1]Plan1!$A$2:$C$3000,2,0))</f>
        <v>0</v>
      </c>
      <c r="D43" s="78"/>
      <c r="E43" s="78"/>
      <c r="F43" s="79"/>
      <c r="G43" s="214" t="str">
        <f>IF(ISERROR(VLOOKUP(B43,[1]Plan1!$A$2:$C$3000,3,0)),"0",VLOOKUP(B43,[1]Plan1!$A$2:$C$3000,3,0))</f>
        <v>0</v>
      </c>
      <c r="H43" s="215"/>
      <c r="I43" s="216"/>
      <c r="J43" s="7"/>
      <c r="K43" s="19"/>
      <c r="L43" s="22"/>
    </row>
    <row r="44" spans="1:12" s="21" customFormat="1" ht="20.100000000000001" customHeight="1">
      <c r="A44" s="23"/>
      <c r="B44" s="30"/>
      <c r="C44" s="77" t="str">
        <f>IF(ISERROR(VLOOKUP(B44,[1]Plan1!$A$2:$C$3000,2,0)),"0",VLOOKUP(B44,[1]Plan1!$A$2:$C$3000,2,0))</f>
        <v>0</v>
      </c>
      <c r="D44" s="78"/>
      <c r="E44" s="78"/>
      <c r="F44" s="79"/>
      <c r="G44" s="214" t="str">
        <f>IF(ISERROR(VLOOKUP(B44,[1]Plan1!$A$2:$C$3000,3,0)),"0",VLOOKUP(B44,[1]Plan1!$A$2:$C$3000,3,0))</f>
        <v>0</v>
      </c>
      <c r="H44" s="215"/>
      <c r="I44" s="216"/>
      <c r="J44" s="7"/>
      <c r="K44" s="19"/>
      <c r="L44" s="22"/>
    </row>
    <row r="45" spans="1:12" s="21" customFormat="1" ht="20.100000000000001" customHeight="1">
      <c r="A45" s="23"/>
      <c r="B45" s="30"/>
      <c r="C45" s="77" t="str">
        <f>IF(ISERROR(VLOOKUP(B45,[1]Plan1!$A$2:$C$3000,2,0)),"0",VLOOKUP(B45,[1]Plan1!$A$2:$C$3000,2,0))</f>
        <v>0</v>
      </c>
      <c r="D45" s="78"/>
      <c r="E45" s="78"/>
      <c r="F45" s="79"/>
      <c r="G45" s="214" t="str">
        <f>IF(ISERROR(VLOOKUP(B45,[1]Plan1!$A$2:$C$3000,3,0)),"0",VLOOKUP(B45,[1]Plan1!$A$2:$C$3000,3,0))</f>
        <v>0</v>
      </c>
      <c r="H45" s="215"/>
      <c r="I45" s="216"/>
      <c r="J45" s="7"/>
      <c r="K45" s="19"/>
      <c r="L45" s="22"/>
    </row>
    <row r="46" spans="1:12" s="21" customFormat="1" ht="20.100000000000001" customHeight="1">
      <c r="A46" s="23"/>
      <c r="B46" s="30"/>
      <c r="C46" s="77" t="str">
        <f>IF(ISERROR(VLOOKUP(B46,[1]Plan1!$A$2:$C$3000,2,0)),"0",VLOOKUP(B46,[1]Plan1!$A$2:$C$3000,2,0))</f>
        <v>0</v>
      </c>
      <c r="D46" s="78"/>
      <c r="E46" s="78"/>
      <c r="F46" s="79"/>
      <c r="G46" s="214" t="str">
        <f>IF(ISERROR(VLOOKUP(B46,[1]Plan1!$A$2:$C$3000,3,0)),"0",VLOOKUP(B46,[1]Plan1!$A$2:$C$3000,3,0))</f>
        <v>0</v>
      </c>
      <c r="H46" s="215"/>
      <c r="I46" s="216"/>
      <c r="J46" s="7"/>
      <c r="K46" s="19"/>
      <c r="L46" s="22"/>
    </row>
    <row r="47" spans="1:12" s="21" customFormat="1" ht="20.100000000000001" customHeight="1">
      <c r="A47" s="23"/>
      <c r="B47" s="30"/>
      <c r="C47" s="77" t="str">
        <f>IF(ISERROR(VLOOKUP(B47,[1]Plan1!$A$2:$C$3000,2,0)),"0",VLOOKUP(B47,[1]Plan1!$A$2:$C$3000,2,0))</f>
        <v>0</v>
      </c>
      <c r="D47" s="78"/>
      <c r="E47" s="78"/>
      <c r="F47" s="79"/>
      <c r="G47" s="214" t="str">
        <f>IF(ISERROR(VLOOKUP(B47,[1]Plan1!$A$2:$C$3000,3,0)),"0",VLOOKUP(B47,[1]Plan1!$A$2:$C$3000,3,0))</f>
        <v>0</v>
      </c>
      <c r="H47" s="215"/>
      <c r="I47" s="216"/>
      <c r="J47" s="7"/>
      <c r="K47" s="19"/>
      <c r="L47" s="22"/>
    </row>
    <row r="48" spans="1:12" s="21" customFormat="1" ht="20.100000000000001" customHeight="1">
      <c r="A48" s="23"/>
      <c r="B48" s="30"/>
      <c r="C48" s="77"/>
      <c r="D48" s="78"/>
      <c r="E48" s="78"/>
      <c r="F48" s="79"/>
      <c r="G48" s="214"/>
      <c r="H48" s="215"/>
      <c r="I48" s="216"/>
      <c r="J48" s="7"/>
      <c r="K48" s="19"/>
      <c r="L48" s="22"/>
    </row>
    <row r="49" spans="1:12" s="21" customFormat="1" ht="20.100000000000001" customHeight="1">
      <c r="A49" s="23"/>
      <c r="B49" s="30"/>
      <c r="C49" s="77" t="str">
        <f>IF(ISERROR(VLOOKUP(B49,[1]Plan1!$A$2:$C$3000,2,0)),"0",VLOOKUP(B49,[1]Plan1!$A$2:$C$3000,2,0))</f>
        <v>0</v>
      </c>
      <c r="D49" s="78"/>
      <c r="E49" s="78"/>
      <c r="F49" s="79"/>
      <c r="G49" s="214" t="str">
        <f>IF(ISERROR(VLOOKUP(B49,[1]Plan1!$A$2:$C$3000,3,0)),"0",VLOOKUP(B49,[1]Plan1!$A$2:$C$3000,3,0))</f>
        <v>0</v>
      </c>
      <c r="H49" s="215"/>
      <c r="I49" s="216"/>
      <c r="J49" s="7"/>
      <c r="K49" s="19"/>
      <c r="L49" s="22"/>
    </row>
    <row r="50" spans="1:12" s="21" customFormat="1" ht="20.100000000000001" customHeight="1">
      <c r="A50" s="23"/>
      <c r="B50" s="30"/>
      <c r="C50" s="77" t="str">
        <f>IF(ISERROR(VLOOKUP(B50,[1]Plan1!$A$2:$C$3000,2,0)),"0",VLOOKUP(B50,[1]Plan1!$A$2:$C$3000,2,0))</f>
        <v>0</v>
      </c>
      <c r="D50" s="78"/>
      <c r="E50" s="78"/>
      <c r="F50" s="79"/>
      <c r="G50" s="214" t="str">
        <f>IF(ISERROR(VLOOKUP(B50,[1]Plan1!$A$2:$C$3000,3,0)),"0",VLOOKUP(B50,[1]Plan1!$A$2:$C$3000,3,0))</f>
        <v>0</v>
      </c>
      <c r="H50" s="215"/>
      <c r="I50" s="216"/>
      <c r="J50" s="7"/>
      <c r="K50" s="19"/>
      <c r="L50" s="22"/>
    </row>
    <row r="51" spans="1:12" s="21" customFormat="1" ht="20.100000000000001" customHeight="1">
      <c r="A51" s="23"/>
      <c r="B51" s="30"/>
      <c r="C51" s="77" t="str">
        <f>IF(ISERROR(VLOOKUP(B51,[1]Plan1!$A$2:$C$3000,2,0)),"0",VLOOKUP(B51,[1]Plan1!$A$2:$C$3000,2,0))</f>
        <v>0</v>
      </c>
      <c r="D51" s="78"/>
      <c r="E51" s="78"/>
      <c r="F51" s="79"/>
      <c r="G51" s="214" t="str">
        <f>IF(ISERROR(VLOOKUP(B51,[1]Plan1!$A$2:$C$3000,3,0)),"0",VLOOKUP(B51,[1]Plan1!$A$2:$C$3000,3,0))</f>
        <v>0</v>
      </c>
      <c r="H51" s="215"/>
      <c r="I51" s="216"/>
      <c r="J51" s="7"/>
      <c r="K51" s="19"/>
      <c r="L51" s="22"/>
    </row>
    <row r="52" spans="1:12" s="21" customFormat="1" ht="20.100000000000001" customHeight="1">
      <c r="A52" s="23"/>
      <c r="B52" s="30"/>
      <c r="C52" s="77" t="str">
        <f>IF(ISERROR(VLOOKUP(B52,[1]Plan1!$A$2:$C$3000,2,0)),"0",VLOOKUP(B52,[1]Plan1!$A$2:$C$3000,2,0))</f>
        <v>0</v>
      </c>
      <c r="D52" s="78"/>
      <c r="E52" s="78"/>
      <c r="F52" s="79"/>
      <c r="G52" s="214" t="str">
        <f>IF(ISERROR(VLOOKUP(B52,[1]Plan1!$A$2:$C$3000,3,0)),"0",VLOOKUP(B52,[1]Plan1!$A$2:$C$3000,3,0))</f>
        <v>0</v>
      </c>
      <c r="H52" s="215"/>
      <c r="I52" s="216"/>
      <c r="J52" s="7"/>
      <c r="K52" s="19"/>
      <c r="L52" s="22"/>
    </row>
    <row r="53" spans="1:12" s="21" customFormat="1" ht="20.100000000000001" customHeight="1">
      <c r="A53" s="23"/>
      <c r="B53" s="30"/>
      <c r="C53" s="77" t="str">
        <f>IF(ISERROR(VLOOKUP(B53,[1]Plan1!$A$2:$C$3000,2,0)),"0",VLOOKUP(B53,[1]Plan1!$A$2:$C$3000,2,0))</f>
        <v>0</v>
      </c>
      <c r="D53" s="78"/>
      <c r="E53" s="78"/>
      <c r="F53" s="79"/>
      <c r="G53" s="214" t="str">
        <f>IF(ISERROR(VLOOKUP(B53,[1]Plan1!$A$2:$C$3000,3,0)),"0",VLOOKUP(B53,[1]Plan1!$A$2:$C$3000,3,0))</f>
        <v>0</v>
      </c>
      <c r="H53" s="215"/>
      <c r="I53" s="216"/>
      <c r="J53" s="7"/>
      <c r="K53" s="19"/>
      <c r="L53" s="22"/>
    </row>
    <row r="54" spans="1:12" s="21" customFormat="1" ht="20.100000000000001" customHeight="1">
      <c r="A54" s="23"/>
      <c r="B54" s="30"/>
      <c r="C54" s="77" t="str">
        <f>IF(ISERROR(VLOOKUP(B54,[1]Plan1!$A$2:$C$3000,2,0)),"0",VLOOKUP(B54,[1]Plan1!$A$2:$C$3000,2,0))</f>
        <v>0</v>
      </c>
      <c r="D54" s="78"/>
      <c r="E54" s="78"/>
      <c r="F54" s="79"/>
      <c r="G54" s="214" t="str">
        <f>IF(ISERROR(VLOOKUP(B54,[1]Plan1!$A$2:$C$3000,3,0)),"0",VLOOKUP(B54,[1]Plan1!$A$2:$C$3000,3,0))</f>
        <v>0</v>
      </c>
      <c r="H54" s="215"/>
      <c r="I54" s="216"/>
      <c r="J54" s="7"/>
      <c r="K54" s="19"/>
      <c r="L54" s="22"/>
    </row>
    <row r="55" spans="1:12" s="21" customFormat="1" ht="20.100000000000001" customHeight="1">
      <c r="A55" s="23"/>
      <c r="B55" s="30"/>
      <c r="C55" s="77" t="str">
        <f>IF(ISERROR(VLOOKUP(B55,[1]Plan1!$A$2:$C$3000,2,0)),"0",VLOOKUP(B55,[1]Plan1!$A$2:$C$3000,2,0))</f>
        <v>0</v>
      </c>
      <c r="D55" s="78"/>
      <c r="E55" s="78"/>
      <c r="F55" s="79"/>
      <c r="G55" s="214" t="str">
        <f>IF(ISERROR(VLOOKUP(B55,[1]Plan1!$A$2:$C$3000,3,0)),"0",VLOOKUP(B55,[1]Plan1!$A$2:$C$3000,3,0))</f>
        <v>0</v>
      </c>
      <c r="H55" s="215"/>
      <c r="I55" s="216"/>
      <c r="J55" s="7"/>
      <c r="K55" s="19"/>
      <c r="L55" s="22"/>
    </row>
    <row r="56" spans="1:12" s="21" customFormat="1" ht="20.100000000000001" customHeight="1">
      <c r="A56" s="23"/>
      <c r="B56" s="30"/>
      <c r="C56" s="77" t="str">
        <f>IF(ISERROR(VLOOKUP(B56,[1]Plan1!$A$2:$C$3000,2,0)),"0",VLOOKUP(B56,[1]Plan1!$A$2:$C$3000,2,0))</f>
        <v>0</v>
      </c>
      <c r="D56" s="78"/>
      <c r="E56" s="78"/>
      <c r="F56" s="79"/>
      <c r="G56" s="214" t="str">
        <f>IF(ISERROR(VLOOKUP(B56,[1]Plan1!$A$2:$C$3000,3,0)),"0",VLOOKUP(B56,[1]Plan1!$A$2:$C$3000,3,0))</f>
        <v>0</v>
      </c>
      <c r="H56" s="215"/>
      <c r="I56" s="216"/>
      <c r="J56" s="7"/>
      <c r="K56" s="19"/>
      <c r="L56" s="22"/>
    </row>
    <row r="57" spans="1:12" s="21" customFormat="1" ht="20.100000000000001" customHeight="1">
      <c r="A57" s="23"/>
      <c r="B57" s="29"/>
      <c r="C57" s="77" t="str">
        <f>IF(ISERROR(VLOOKUP(B57,[1]Plan1!$A$2:$C$3000,2,0)),"0",VLOOKUP(B57,[1]Plan1!$A$2:$C$3000,2,0))</f>
        <v>0</v>
      </c>
      <c r="D57" s="78"/>
      <c r="E57" s="78"/>
      <c r="F57" s="79"/>
      <c r="G57" s="214" t="str">
        <f>IF(ISERROR(VLOOKUP(B57,[1]Plan1!$A$2:$C$3000,3,0)),"0",VLOOKUP(B57,[1]Plan1!$A$2:$C$3000,3,0))</f>
        <v>0</v>
      </c>
      <c r="H57" s="215"/>
      <c r="I57" s="216"/>
      <c r="J57" s="7"/>
      <c r="K57" s="19"/>
      <c r="L57" s="22"/>
    </row>
    <row r="58" spans="1:12" ht="20.100000000000001" customHeight="1">
      <c r="A58" s="12"/>
      <c r="B58" s="30"/>
      <c r="C58" s="77" t="str">
        <f>IF(ISERROR(VLOOKUP(B58,[1]Plan1!$A$2:$C$3000,2,0)),"0",VLOOKUP(B58,[1]Plan1!$A$2:$C$3000,2,0))</f>
        <v>0</v>
      </c>
      <c r="D58" s="78"/>
      <c r="E58" s="78"/>
      <c r="F58" s="79"/>
      <c r="G58" s="214" t="str">
        <f>IF(ISERROR(VLOOKUP(B58,[1]Plan1!$A$2:$C$3000,3,0)),"0",VLOOKUP(B58,[1]Plan1!$A$2:$C$3000,3,0))</f>
        <v>0</v>
      </c>
      <c r="H58" s="215"/>
      <c r="I58" s="216"/>
      <c r="J58" s="7"/>
      <c r="K58" s="19"/>
      <c r="L58" s="22"/>
    </row>
    <row r="59" spans="1:12" ht="20.100000000000001" customHeight="1" thickBot="1">
      <c r="A59" s="12"/>
      <c r="B59" s="30"/>
      <c r="C59" s="217" t="str">
        <f>IF(ISERROR(VLOOKUP(B59,[1]Plan1!$A$2:$C$3000,2,0)),"0",VLOOKUP(B59,[1]Plan1!$A$2:$C$3000,2,0))</f>
        <v>0</v>
      </c>
      <c r="D59" s="218"/>
      <c r="E59" s="218"/>
      <c r="F59" s="219"/>
      <c r="G59" s="214" t="str">
        <f>IF(ISERROR(VLOOKUP(B59,[1]Plan1!$A$2:$C$3000,3,0)),"0",VLOOKUP(B59,[1]Plan1!$A$2:$C$3000,3,0))</f>
        <v>0</v>
      </c>
      <c r="H59" s="215"/>
      <c r="I59" s="216"/>
      <c r="J59" s="7"/>
      <c r="K59" s="19"/>
      <c r="L59" s="22"/>
    </row>
    <row r="60" spans="1:12" ht="15.75" customHeight="1" thickBot="1">
      <c r="B60" s="80" t="s">
        <v>21</v>
      </c>
      <c r="C60" s="80"/>
      <c r="D60" s="80"/>
      <c r="E60" s="80"/>
      <c r="F60" s="80"/>
      <c r="G60" s="80"/>
      <c r="H60" s="80"/>
      <c r="I60" s="80"/>
      <c r="J60" s="80"/>
      <c r="K60" s="80"/>
      <c r="L60" s="80"/>
    </row>
    <row r="61" spans="1:12" ht="12.75" customHeight="1" thickBot="1">
      <c r="B61" s="67" t="s">
        <v>15</v>
      </c>
      <c r="C61" s="69"/>
      <c r="D61" s="67" t="s">
        <v>14</v>
      </c>
      <c r="E61" s="68"/>
      <c r="F61" s="69"/>
      <c r="G61" s="67" t="s">
        <v>9</v>
      </c>
      <c r="H61" s="68"/>
      <c r="I61" s="69"/>
      <c r="J61" s="67" t="s">
        <v>18</v>
      </c>
      <c r="K61" s="68"/>
      <c r="L61" s="69"/>
    </row>
    <row r="62" spans="1:12" ht="25.5" customHeight="1">
      <c r="B62" s="3" t="s">
        <v>10</v>
      </c>
      <c r="C62" s="24"/>
      <c r="D62" s="3" t="s">
        <v>10</v>
      </c>
      <c r="E62" s="70"/>
      <c r="F62" s="71"/>
      <c r="G62" s="3" t="s">
        <v>10</v>
      </c>
      <c r="H62" s="70"/>
      <c r="I62" s="71"/>
      <c r="J62" s="3" t="s">
        <v>10</v>
      </c>
      <c r="K62" s="72"/>
      <c r="L62" s="73"/>
    </row>
    <row r="63" spans="1:12" ht="25.5" customHeight="1">
      <c r="B63" s="4" t="s">
        <v>11</v>
      </c>
      <c r="C63" s="25"/>
      <c r="D63" s="4" t="s">
        <v>11</v>
      </c>
      <c r="E63" s="59"/>
      <c r="F63" s="60"/>
      <c r="G63" s="4" t="s">
        <v>11</v>
      </c>
      <c r="H63" s="59"/>
      <c r="I63" s="60"/>
      <c r="J63" s="4" t="s">
        <v>11</v>
      </c>
      <c r="K63" s="61"/>
      <c r="L63" s="62"/>
    </row>
    <row r="64" spans="1:12" ht="25.5" customHeight="1" thickBot="1">
      <c r="B64" s="5" t="s">
        <v>12</v>
      </c>
      <c r="C64" s="26"/>
      <c r="D64" s="5" t="s">
        <v>13</v>
      </c>
      <c r="E64" s="65"/>
      <c r="F64" s="66"/>
      <c r="G64" s="5" t="s">
        <v>27</v>
      </c>
      <c r="H64" s="65"/>
      <c r="I64" s="66"/>
      <c r="J64" s="5" t="s">
        <v>13</v>
      </c>
      <c r="K64" s="63"/>
      <c r="L64" s="64"/>
    </row>
    <row r="65" spans="2:12" ht="12.75" customHeight="1">
      <c r="B65" s="27"/>
    </row>
    <row r="66" spans="2:12" ht="13.5" thickBot="1"/>
    <row r="67" spans="2:12" ht="58.5" customHeight="1">
      <c r="B67" s="174" t="s">
        <v>0</v>
      </c>
      <c r="C67" s="175"/>
      <c r="D67" s="175"/>
      <c r="E67" s="175"/>
      <c r="F67" s="175"/>
      <c r="G67" s="175"/>
      <c r="H67" s="175"/>
      <c r="I67" s="175"/>
      <c r="J67" s="175"/>
      <c r="K67" s="175"/>
      <c r="L67" s="176"/>
    </row>
    <row r="68" spans="2:12" ht="13.5" thickBot="1">
      <c r="B68" s="10"/>
      <c r="C68" s="11"/>
      <c r="D68" s="12"/>
      <c r="E68" s="13"/>
      <c r="G68" s="12"/>
      <c r="H68" s="14"/>
      <c r="I68" s="13"/>
      <c r="J68" s="10"/>
      <c r="K68" s="10"/>
      <c r="L68" s="10"/>
    </row>
    <row r="69" spans="2:12" ht="30.75" customHeight="1">
      <c r="B69" s="117" t="s">
        <v>16</v>
      </c>
      <c r="C69" s="118"/>
      <c r="J69" s="121" t="s">
        <v>22</v>
      </c>
      <c r="K69" s="122"/>
      <c r="L69" s="123"/>
    </row>
    <row r="70" spans="2:12" ht="29.25" customHeight="1" thickBot="1">
      <c r="B70" s="119"/>
      <c r="C70" s="120"/>
      <c r="J70" s="124"/>
      <c r="K70" s="125"/>
      <c r="L70" s="126"/>
    </row>
    <row r="71" spans="2:12" ht="9" customHeight="1" thickBot="1">
      <c r="B71" s="128"/>
      <c r="C71" s="128"/>
      <c r="D71" s="128"/>
      <c r="E71" s="128"/>
      <c r="F71" s="128"/>
      <c r="G71" s="128"/>
      <c r="H71" s="128"/>
      <c r="I71" s="128"/>
      <c r="J71" s="128"/>
      <c r="K71" s="128"/>
      <c r="L71" s="128"/>
    </row>
    <row r="72" spans="2:12" ht="20.25" customHeight="1" thickBot="1">
      <c r="B72" s="85" t="s">
        <v>2</v>
      </c>
      <c r="C72" s="86"/>
      <c r="D72" s="86"/>
      <c r="E72" s="86"/>
      <c r="F72" s="86"/>
      <c r="G72" s="86"/>
      <c r="H72" s="86"/>
      <c r="I72" s="86"/>
      <c r="J72" s="87"/>
      <c r="K72" s="87"/>
      <c r="L72" s="88"/>
    </row>
    <row r="73" spans="2:12" ht="30" customHeight="1" thickBot="1">
      <c r="B73" s="89" t="s">
        <v>1</v>
      </c>
      <c r="C73" s="91" t="str">
        <f>C8</f>
        <v>Hospital Dia</v>
      </c>
      <c r="D73" s="92"/>
      <c r="E73" s="147" t="s">
        <v>3</v>
      </c>
      <c r="F73" s="148"/>
      <c r="G73" s="127"/>
      <c r="H73" s="127"/>
      <c r="I73" s="127"/>
      <c r="J73" s="145" t="s">
        <v>25</v>
      </c>
      <c r="K73" s="83" t="s">
        <v>28</v>
      </c>
      <c r="L73" s="84"/>
    </row>
    <row r="74" spans="2:12" ht="30" customHeight="1" thickBot="1">
      <c r="B74" s="90"/>
      <c r="C74" s="93"/>
      <c r="D74" s="94"/>
      <c r="E74" s="81" t="s">
        <v>24</v>
      </c>
      <c r="F74" s="82"/>
      <c r="G74" s="95"/>
      <c r="H74" s="95"/>
      <c r="I74" s="95"/>
      <c r="J74" s="146"/>
      <c r="K74" s="83" t="s">
        <v>29</v>
      </c>
      <c r="L74" s="84"/>
    </row>
    <row r="75" spans="2:12" ht="13.5" thickBot="1">
      <c r="B75" s="1"/>
      <c r="C75" s="15"/>
      <c r="D75" s="2"/>
      <c r="E75" s="2"/>
      <c r="F75" s="15"/>
      <c r="G75" s="15"/>
      <c r="H75" s="16"/>
      <c r="I75" s="1"/>
      <c r="J75" s="1"/>
      <c r="K75" s="15"/>
      <c r="L75" s="15"/>
    </row>
    <row r="76" spans="2:12" ht="13.5" thickBot="1">
      <c r="B76" s="161" t="s">
        <v>4</v>
      </c>
      <c r="C76" s="162"/>
      <c r="D76" s="162"/>
      <c r="E76" s="162"/>
      <c r="F76" s="162"/>
      <c r="G76" s="162"/>
      <c r="H76" s="162"/>
      <c r="I76" s="162"/>
      <c r="J76" s="162"/>
      <c r="K76" s="162"/>
      <c r="L76" s="163"/>
    </row>
    <row r="77" spans="2:12" ht="24" customHeight="1" thickBot="1">
      <c r="B77" s="17" t="s">
        <v>26</v>
      </c>
      <c r="C77" s="6" t="s">
        <v>30</v>
      </c>
      <c r="D77" s="98" t="s">
        <v>5</v>
      </c>
      <c r="E77" s="98"/>
      <c r="F77" s="100" t="s">
        <v>6</v>
      </c>
      <c r="G77" s="100"/>
      <c r="H77" s="100"/>
      <c r="I77" s="100"/>
      <c r="J77" s="100"/>
      <c r="K77" s="100"/>
      <c r="L77" s="100"/>
    </row>
    <row r="78" spans="2:12" ht="25.5" customHeight="1" thickBot="1">
      <c r="B78" s="101" t="s">
        <v>20</v>
      </c>
      <c r="C78" s="102"/>
      <c r="D78" s="102"/>
      <c r="E78" s="102"/>
      <c r="F78" s="102"/>
      <c r="G78" s="102"/>
      <c r="H78" s="102"/>
      <c r="I78" s="102"/>
      <c r="J78" s="102"/>
      <c r="K78" s="102"/>
      <c r="L78" s="103"/>
    </row>
    <row r="79" spans="2:12" ht="12.75" customHeight="1">
      <c r="B79" s="104" t="s">
        <v>19</v>
      </c>
      <c r="C79" s="106" t="s">
        <v>23</v>
      </c>
      <c r="D79" s="107"/>
      <c r="E79" s="107"/>
      <c r="F79" s="108"/>
      <c r="G79" s="107" t="s">
        <v>17</v>
      </c>
      <c r="H79" s="107"/>
      <c r="I79" s="108"/>
      <c r="J79" s="89" t="s">
        <v>7</v>
      </c>
      <c r="K79" s="89" t="s">
        <v>31</v>
      </c>
      <c r="L79" s="96" t="s">
        <v>8</v>
      </c>
    </row>
    <row r="80" spans="2:12">
      <c r="B80" s="105"/>
      <c r="C80" s="109"/>
      <c r="D80" s="110"/>
      <c r="E80" s="110"/>
      <c r="F80" s="111"/>
      <c r="G80" s="110"/>
      <c r="H80" s="110"/>
      <c r="I80" s="111"/>
      <c r="J80" s="99"/>
      <c r="K80" s="99"/>
      <c r="L80" s="97"/>
    </row>
    <row r="81" spans="1:12" s="21" customFormat="1" ht="20.100000000000001" customHeight="1">
      <c r="A81" s="18"/>
      <c r="B81" s="30"/>
      <c r="C81" s="79" t="str">
        <f>IF(ISERROR(VLOOKUP(B81,[1]Plan1!$A$2:$C$3000,2,0)),"0",VLOOKUP(B81,[1]Plan1!$A$2:$C$3000,2,0))</f>
        <v>0</v>
      </c>
      <c r="D81" s="213"/>
      <c r="E81" s="213"/>
      <c r="F81" s="213"/>
      <c r="G81" s="214" t="str">
        <f>IF(ISERROR(VLOOKUP(B81,[1]Plan1!$A$2:$C$3000,3,0)),"0",VLOOKUP(B81,[1]Plan1!$A$2:$C$3000,3,0))</f>
        <v>0</v>
      </c>
      <c r="H81" s="215"/>
      <c r="I81" s="216"/>
      <c r="J81" s="7"/>
      <c r="K81" s="19"/>
      <c r="L81" s="20"/>
    </row>
    <row r="82" spans="1:12" s="21" customFormat="1" ht="20.100000000000001" customHeight="1">
      <c r="A82" s="18"/>
      <c r="B82" s="29"/>
      <c r="C82" s="79" t="str">
        <f>IF(ISERROR(VLOOKUP(B82,[1]Plan1!$A$2:$C$3000,2,0)),"0",VLOOKUP(B82,[1]Plan1!$A$2:$C$3000,2,0))</f>
        <v>0</v>
      </c>
      <c r="D82" s="213"/>
      <c r="E82" s="213"/>
      <c r="F82" s="213"/>
      <c r="G82" s="214" t="str">
        <f>IF(ISERROR(VLOOKUP(B82,[1]Plan1!$A$2:$C$3000,3,0)),"0",VLOOKUP(B82,[1]Plan1!$A$2:$C$3000,3,0))</f>
        <v>0</v>
      </c>
      <c r="H82" s="215"/>
      <c r="I82" s="216"/>
      <c r="J82" s="7"/>
      <c r="K82" s="19"/>
      <c r="L82" s="20"/>
    </row>
    <row r="83" spans="1:12" s="21" customFormat="1" ht="20.100000000000001" customHeight="1">
      <c r="A83" s="18"/>
      <c r="B83" s="30"/>
      <c r="C83" s="79" t="str">
        <f>IF(ISERROR(VLOOKUP(B83,[1]Plan1!$A$2:$C$3000,2,0)),"0",VLOOKUP(B83,[1]Plan1!$A$2:$C$3000,2,0))</f>
        <v>0</v>
      </c>
      <c r="D83" s="213"/>
      <c r="E83" s="213"/>
      <c r="F83" s="213"/>
      <c r="G83" s="214" t="str">
        <f>IF(ISERROR(VLOOKUP(B83,[1]Plan1!$A$2:$C$3000,3,0)),"0",VLOOKUP(B83,[1]Plan1!$A$2:$C$3000,3,0))</f>
        <v>0</v>
      </c>
      <c r="H83" s="215"/>
      <c r="I83" s="216"/>
      <c r="J83" s="7"/>
      <c r="K83" s="19"/>
      <c r="L83" s="20"/>
    </row>
    <row r="84" spans="1:12" s="21" customFormat="1" ht="20.100000000000001" customHeight="1">
      <c r="A84" s="18"/>
      <c r="B84" s="30"/>
      <c r="C84" s="79" t="str">
        <f>IF(ISERROR(VLOOKUP(B84,[1]Plan1!$A$2:$C$3000,2,0)),"0",VLOOKUP(B84,[1]Plan1!$A$2:$C$3000,2,0))</f>
        <v>0</v>
      </c>
      <c r="D84" s="213"/>
      <c r="E84" s="213"/>
      <c r="F84" s="213"/>
      <c r="G84" s="214" t="str">
        <f>IF(ISERROR(VLOOKUP(B84,[1]Plan1!$A$2:$C$3000,3,0)),"0",VLOOKUP(B84,[1]Plan1!$A$2:$C$3000,3,0))</f>
        <v>0</v>
      </c>
      <c r="H84" s="215"/>
      <c r="I84" s="216"/>
      <c r="J84" s="7"/>
      <c r="K84" s="19"/>
      <c r="L84" s="20"/>
    </row>
    <row r="85" spans="1:12" s="21" customFormat="1" ht="20.100000000000001" customHeight="1">
      <c r="A85" s="18"/>
      <c r="B85" s="29"/>
      <c r="C85" s="79" t="str">
        <f>IF(ISERROR(VLOOKUP(B85,[1]Plan1!$A$2:$C$3000,2,0)),"0",VLOOKUP(B85,[1]Plan1!$A$2:$C$3000,2,0))</f>
        <v>0</v>
      </c>
      <c r="D85" s="213"/>
      <c r="E85" s="213"/>
      <c r="F85" s="213"/>
      <c r="G85" s="214" t="str">
        <f>IF(ISERROR(VLOOKUP(B85,[1]Plan1!$A$2:$C$3000,3,0)),"0",VLOOKUP(B85,[1]Plan1!$A$2:$C$3000,3,0))</f>
        <v>0</v>
      </c>
      <c r="H85" s="215"/>
      <c r="I85" s="216"/>
      <c r="J85" s="7"/>
      <c r="K85" s="19"/>
      <c r="L85" s="20"/>
    </row>
    <row r="86" spans="1:12" s="21" customFormat="1" ht="20.100000000000001" customHeight="1">
      <c r="A86" s="18"/>
      <c r="B86" s="30"/>
      <c r="C86" s="79" t="str">
        <f>IF(ISERROR(VLOOKUP(B86,[1]Plan1!$A$2:$C$3000,2,0)),"0",VLOOKUP(B86,[1]Plan1!$A$2:$C$3000,2,0))</f>
        <v>0</v>
      </c>
      <c r="D86" s="213"/>
      <c r="E86" s="213"/>
      <c r="F86" s="213"/>
      <c r="G86" s="214" t="str">
        <f>IF(ISERROR(VLOOKUP(B86,[1]Plan1!$A$2:$C$3000,3,0)),"0",VLOOKUP(B86,[1]Plan1!$A$2:$C$3000,3,0))</f>
        <v>0</v>
      </c>
      <c r="H86" s="215"/>
      <c r="I86" s="216"/>
      <c r="J86" s="7"/>
      <c r="K86" s="19"/>
      <c r="L86" s="20"/>
    </row>
    <row r="87" spans="1:12" s="21" customFormat="1" ht="20.100000000000001" customHeight="1">
      <c r="A87" s="18"/>
      <c r="B87" s="30"/>
      <c r="C87" s="79" t="str">
        <f>IF(ISERROR(VLOOKUP(B87,[1]Plan1!$A$2:$C$3000,2,0)),"0",VLOOKUP(B87,[1]Plan1!$A$2:$C$3000,2,0))</f>
        <v>0</v>
      </c>
      <c r="D87" s="213"/>
      <c r="E87" s="213"/>
      <c r="F87" s="213"/>
      <c r="G87" s="214" t="str">
        <f>IF(ISERROR(VLOOKUP(B87,[1]Plan1!$A$2:$C$3000,3,0)),"0",VLOOKUP(B87,[1]Plan1!$A$2:$C$3000,3,0))</f>
        <v>0</v>
      </c>
      <c r="H87" s="215"/>
      <c r="I87" s="216"/>
      <c r="J87" s="7"/>
      <c r="K87" s="19"/>
      <c r="L87" s="20"/>
    </row>
    <row r="88" spans="1:12" s="21" customFormat="1" ht="20.100000000000001" customHeight="1">
      <c r="A88" s="18"/>
      <c r="B88" s="30"/>
      <c r="C88" s="79" t="str">
        <f>IF(ISERROR(VLOOKUP(B88,[1]Plan1!$A$2:$C$3000,2,0)),"0",VLOOKUP(B88,[1]Plan1!$A$2:$C$3000,2,0))</f>
        <v>0</v>
      </c>
      <c r="D88" s="213"/>
      <c r="E88" s="213"/>
      <c r="F88" s="213"/>
      <c r="G88" s="214" t="str">
        <f>IF(ISERROR(VLOOKUP(B88,[1]Plan1!$A$2:$C$3000,3,0)),"0",VLOOKUP(B88,[1]Plan1!$A$2:$C$3000,3,0))</f>
        <v>0</v>
      </c>
      <c r="H88" s="215"/>
      <c r="I88" s="216"/>
      <c r="J88" s="7"/>
      <c r="K88" s="19"/>
      <c r="L88" s="20"/>
    </row>
    <row r="89" spans="1:12" s="21" customFormat="1" ht="20.100000000000001" customHeight="1">
      <c r="A89" s="18"/>
      <c r="B89" s="30"/>
      <c r="C89" s="79" t="str">
        <f>IF(ISERROR(VLOOKUP(B89,[1]Plan1!$A$2:$C$3000,2,0)),"0",VLOOKUP(B89,[1]Plan1!$A$2:$C$3000,2,0))</f>
        <v>0</v>
      </c>
      <c r="D89" s="213"/>
      <c r="E89" s="213"/>
      <c r="F89" s="213"/>
      <c r="G89" s="214" t="str">
        <f>IF(ISERROR(VLOOKUP(B89,[1]Plan1!$A$2:$C$3000,3,0)),"0",VLOOKUP(B89,[1]Plan1!$A$2:$C$3000,3,0))</f>
        <v>0</v>
      </c>
      <c r="H89" s="215"/>
      <c r="I89" s="216"/>
      <c r="J89" s="7"/>
      <c r="K89" s="19"/>
      <c r="L89" s="20"/>
    </row>
    <row r="90" spans="1:12" s="21" customFormat="1" ht="20.100000000000001" customHeight="1">
      <c r="A90" s="18"/>
      <c r="B90" s="30"/>
      <c r="C90" s="79" t="str">
        <f>IF(ISERROR(VLOOKUP(B90,[1]Plan1!$A$2:$C$3000,2,0)),"0",VLOOKUP(B90,[1]Plan1!$A$2:$C$3000,2,0))</f>
        <v>0</v>
      </c>
      <c r="D90" s="213"/>
      <c r="E90" s="213"/>
      <c r="F90" s="213"/>
      <c r="G90" s="214" t="str">
        <f>IF(ISERROR(VLOOKUP(B90,[1]Plan1!$A$2:$C$3000,3,0)),"0",VLOOKUP(B90,[1]Plan1!$A$2:$C$3000,3,0))</f>
        <v>0</v>
      </c>
      <c r="H90" s="215"/>
      <c r="I90" s="216"/>
      <c r="J90" s="7"/>
      <c r="K90" s="19"/>
      <c r="L90" s="20"/>
    </row>
    <row r="91" spans="1:12" s="21" customFormat="1" ht="20.100000000000001" customHeight="1">
      <c r="A91" s="18"/>
      <c r="B91" s="30"/>
      <c r="C91" s="79" t="str">
        <f>IF(ISERROR(VLOOKUP(B91,[1]Plan1!$A$2:$C$3000,2,0)),"0",VLOOKUP(B91,[1]Plan1!$A$2:$C$3000,2,0))</f>
        <v>0</v>
      </c>
      <c r="D91" s="213"/>
      <c r="E91" s="213"/>
      <c r="F91" s="213"/>
      <c r="G91" s="214" t="str">
        <f>IF(ISERROR(VLOOKUP(B91,[1]Plan1!$A$2:$C$3000,3,0)),"0",VLOOKUP(B91,[1]Plan1!$A$2:$C$3000,3,0))</f>
        <v>0</v>
      </c>
      <c r="H91" s="215"/>
      <c r="I91" s="216"/>
      <c r="J91" s="7"/>
      <c r="K91" s="19"/>
      <c r="L91" s="20"/>
    </row>
    <row r="92" spans="1:12" s="21" customFormat="1" ht="20.100000000000001" customHeight="1">
      <c r="A92" s="18"/>
      <c r="B92" s="30"/>
      <c r="C92" s="79" t="str">
        <f>IF(ISERROR(VLOOKUP(B92,[1]Plan1!$A$2:$C$3000,2,0)),"0",VLOOKUP(B92,[1]Plan1!$A$2:$C$3000,2,0))</f>
        <v>0</v>
      </c>
      <c r="D92" s="213"/>
      <c r="E92" s="213"/>
      <c r="F92" s="213"/>
      <c r="G92" s="214" t="str">
        <f>IF(ISERROR(VLOOKUP(B92,[1]Plan1!$A$2:$C$3000,3,0)),"0",VLOOKUP(B92,[1]Plan1!$A$2:$C$3000,3,0))</f>
        <v>0</v>
      </c>
      <c r="H92" s="215"/>
      <c r="I92" s="216"/>
      <c r="J92" s="7"/>
      <c r="K92" s="19"/>
      <c r="L92" s="20"/>
    </row>
    <row r="93" spans="1:12" s="21" customFormat="1" ht="20.100000000000001" customHeight="1">
      <c r="A93" s="18"/>
      <c r="B93" s="30"/>
      <c r="C93" s="79" t="str">
        <f>IF(ISERROR(VLOOKUP(B93,[1]Plan1!$A$2:$C$3000,2,0)),"0",VLOOKUP(B93,[1]Plan1!$A$2:$C$3000,2,0))</f>
        <v>0</v>
      </c>
      <c r="D93" s="213"/>
      <c r="E93" s="213"/>
      <c r="F93" s="213"/>
      <c r="G93" s="214" t="str">
        <f>IF(ISERROR(VLOOKUP(B93,[1]Plan1!$A$2:$C$3000,3,0)),"0",VLOOKUP(B93,[1]Plan1!$A$2:$C$3000,3,0))</f>
        <v>0</v>
      </c>
      <c r="H93" s="215"/>
      <c r="I93" s="216"/>
      <c r="J93" s="7"/>
      <c r="K93" s="19"/>
      <c r="L93" s="20"/>
    </row>
    <row r="94" spans="1:12" s="21" customFormat="1" ht="20.100000000000001" customHeight="1">
      <c r="A94" s="18"/>
      <c r="B94" s="30"/>
      <c r="C94" s="79" t="str">
        <f>IF(ISERROR(VLOOKUP(B94,[1]Plan1!$A$2:$C$3000,2,0)),"0",VLOOKUP(B94,[1]Plan1!$A$2:$C$3000,2,0))</f>
        <v>0</v>
      </c>
      <c r="D94" s="213"/>
      <c r="E94" s="213"/>
      <c r="F94" s="213"/>
      <c r="G94" s="214" t="str">
        <f>IF(ISERROR(VLOOKUP(B94,[1]Plan1!$A$2:$C$3000,3,0)),"0",VLOOKUP(B94,[1]Plan1!$A$2:$C$3000,3,0))</f>
        <v>0</v>
      </c>
      <c r="H94" s="215"/>
      <c r="I94" s="216"/>
      <c r="J94" s="7"/>
      <c r="K94" s="19"/>
      <c r="L94" s="20"/>
    </row>
    <row r="95" spans="1:12" s="21" customFormat="1" ht="20.100000000000001" customHeight="1">
      <c r="A95" s="18"/>
      <c r="B95" s="29"/>
      <c r="C95" s="79" t="str">
        <f>IF(ISERROR(VLOOKUP(B95,[1]Plan1!$A$2:$C$3000,2,0)),"0",VLOOKUP(B95,[1]Plan1!$A$2:$C$3000,2,0))</f>
        <v>0</v>
      </c>
      <c r="D95" s="213"/>
      <c r="E95" s="213"/>
      <c r="F95" s="213"/>
      <c r="G95" s="214" t="str">
        <f>IF(ISERROR(VLOOKUP(B95,[1]Plan1!$A$2:$C$3000,3,0)),"0",VLOOKUP(B95,[1]Plan1!$A$2:$C$3000,3,0))</f>
        <v>0</v>
      </c>
      <c r="H95" s="215"/>
      <c r="I95" s="216"/>
      <c r="J95" s="7"/>
      <c r="K95" s="19"/>
      <c r="L95" s="20"/>
    </row>
    <row r="96" spans="1:12" s="21" customFormat="1" ht="20.100000000000001" customHeight="1">
      <c r="A96" s="18"/>
      <c r="B96" s="30"/>
      <c r="C96" s="79" t="str">
        <f>IF(ISERROR(VLOOKUP(B96,[1]Plan1!$A$2:$C$3000,2,0)),"0",VLOOKUP(B96,[1]Plan1!$A$2:$C$3000,2,0))</f>
        <v>0</v>
      </c>
      <c r="D96" s="213"/>
      <c r="E96" s="213"/>
      <c r="F96" s="213"/>
      <c r="G96" s="214" t="str">
        <f>IF(ISERROR(VLOOKUP(B96,[1]Plan1!$A$2:$C$3000,3,0)),"0",VLOOKUP(B96,[1]Plan1!$A$2:$C$3000,3,0))</f>
        <v>0</v>
      </c>
      <c r="H96" s="215"/>
      <c r="I96" s="216"/>
      <c r="J96" s="7"/>
      <c r="K96" s="19"/>
      <c r="L96" s="20"/>
    </row>
    <row r="97" spans="1:12" s="21" customFormat="1" ht="20.100000000000001" customHeight="1">
      <c r="A97" s="18"/>
      <c r="B97" s="30"/>
      <c r="C97" s="79" t="str">
        <f>IF(ISERROR(VLOOKUP(B97,[1]Plan1!$A$2:$C$3000,2,0)),"0",VLOOKUP(B97,[1]Plan1!$A$2:$C$3000,2,0))</f>
        <v>0</v>
      </c>
      <c r="D97" s="213"/>
      <c r="E97" s="213"/>
      <c r="F97" s="213"/>
      <c r="G97" s="214" t="str">
        <f>IF(ISERROR(VLOOKUP(B97,[1]Plan1!$A$2:$C$3000,3,0)),"0",VLOOKUP(B97,[1]Plan1!$A$2:$C$3000,3,0))</f>
        <v>0</v>
      </c>
      <c r="H97" s="215"/>
      <c r="I97" s="216"/>
      <c r="J97" s="7"/>
      <c r="K97" s="19"/>
      <c r="L97" s="20"/>
    </row>
    <row r="98" spans="1:12" s="21" customFormat="1" ht="20.100000000000001" customHeight="1">
      <c r="A98" s="18"/>
      <c r="B98" s="30"/>
      <c r="C98" s="79" t="str">
        <f>IF(ISERROR(VLOOKUP(B98,[1]Plan1!$A$2:$C$3000,2,0)),"0",VLOOKUP(B98,[1]Plan1!$A$2:$C$3000,2,0))</f>
        <v>0</v>
      </c>
      <c r="D98" s="213"/>
      <c r="E98" s="213"/>
      <c r="F98" s="213"/>
      <c r="G98" s="214" t="str">
        <f>IF(ISERROR(VLOOKUP(B98,[1]Plan1!$A$2:$C$3000,3,0)),"0",VLOOKUP(B98,[1]Plan1!$A$2:$C$3000,3,0))</f>
        <v>0</v>
      </c>
      <c r="H98" s="215"/>
      <c r="I98" s="216"/>
      <c r="J98" s="7"/>
      <c r="K98" s="19"/>
      <c r="L98" s="20"/>
    </row>
    <row r="99" spans="1:12" s="21" customFormat="1" ht="20.100000000000001" customHeight="1">
      <c r="A99" s="18"/>
      <c r="B99" s="30"/>
      <c r="C99" s="79" t="str">
        <f>IF(ISERROR(VLOOKUP(B99,[1]Plan1!$A$2:$C$3000,2,0)),"0",VLOOKUP(B99,[1]Plan1!$A$2:$C$3000,2,0))</f>
        <v>0</v>
      </c>
      <c r="D99" s="213"/>
      <c r="E99" s="213"/>
      <c r="F99" s="213"/>
      <c r="G99" s="214" t="str">
        <f>IF(ISERROR(VLOOKUP(B99,[1]Plan1!$A$2:$C$3000,3,0)),"0",VLOOKUP(B99,[1]Plan1!$A$2:$C$3000,3,0))</f>
        <v>0</v>
      </c>
      <c r="H99" s="215"/>
      <c r="I99" s="216"/>
      <c r="J99" s="7"/>
      <c r="K99" s="19"/>
      <c r="L99" s="22"/>
    </row>
    <row r="100" spans="1:12" s="21" customFormat="1" ht="20.100000000000001" customHeight="1">
      <c r="A100" s="23"/>
      <c r="B100" s="30"/>
      <c r="C100" s="79" t="str">
        <f>IF(ISERROR(VLOOKUP(B100,[1]Plan1!$A$2:$C$3000,2,0)),"0",VLOOKUP(B100,[1]Plan1!$A$2:$C$3000,2,0))</f>
        <v>0</v>
      </c>
      <c r="D100" s="213"/>
      <c r="E100" s="213"/>
      <c r="F100" s="213"/>
      <c r="G100" s="214" t="str">
        <f>IF(ISERROR(VLOOKUP(B100,[1]Plan1!$A$2:$C$3000,3,0)),"0",VLOOKUP(B100,[1]Plan1!$A$2:$C$3000,3,0))</f>
        <v>0</v>
      </c>
      <c r="H100" s="215"/>
      <c r="I100" s="216"/>
      <c r="J100" s="7"/>
      <c r="K100" s="19"/>
      <c r="L100" s="22"/>
    </row>
    <row r="101" spans="1:12" s="21" customFormat="1" ht="20.100000000000001" customHeight="1">
      <c r="A101" s="23"/>
      <c r="B101" s="30"/>
      <c r="C101" s="79" t="str">
        <f>IF(ISERROR(VLOOKUP(B101,[1]Plan1!$A$2:$C$3000,2,0)),"0",VLOOKUP(B101,[1]Plan1!$A$2:$C$3000,2,0))</f>
        <v>0</v>
      </c>
      <c r="D101" s="213"/>
      <c r="E101" s="213"/>
      <c r="F101" s="213"/>
      <c r="G101" s="214" t="str">
        <f>IF(ISERROR(VLOOKUP(B101,[1]Plan1!$A$2:$C$3000,3,0)),"0",VLOOKUP(B101,[1]Plan1!$A$2:$C$3000,3,0))</f>
        <v>0</v>
      </c>
      <c r="H101" s="215"/>
      <c r="I101" s="216"/>
      <c r="J101" s="7"/>
      <c r="K101" s="19"/>
      <c r="L101" s="22"/>
    </row>
    <row r="102" spans="1:12" s="21" customFormat="1" ht="20.100000000000001" customHeight="1">
      <c r="A102" s="23"/>
      <c r="B102" s="30"/>
      <c r="C102" s="79" t="str">
        <f>IF(ISERROR(VLOOKUP(B102,[1]Plan1!$A$2:$C$3000,2,0)),"0",VLOOKUP(B102,[1]Plan1!$A$2:$C$3000,2,0))</f>
        <v>0</v>
      </c>
      <c r="D102" s="213"/>
      <c r="E102" s="213"/>
      <c r="F102" s="213"/>
      <c r="G102" s="214" t="str">
        <f>IF(ISERROR(VLOOKUP(B102,[1]Plan1!$A$2:$C$3000,3,0)),"0",VLOOKUP(B102,[1]Plan1!$A$2:$C$3000,3,0))</f>
        <v>0</v>
      </c>
      <c r="H102" s="215"/>
      <c r="I102" s="216"/>
      <c r="J102" s="7"/>
      <c r="K102" s="19"/>
      <c r="L102" s="22"/>
    </row>
    <row r="103" spans="1:12" s="21" customFormat="1" ht="20.100000000000001" customHeight="1">
      <c r="A103" s="23"/>
      <c r="B103" s="30"/>
      <c r="C103" s="79" t="str">
        <f>IF(ISERROR(VLOOKUP(B103,[1]Plan1!$A$2:$C$3000,2,0)),"0",VLOOKUP(B103,[1]Plan1!$A$2:$C$3000,2,0))</f>
        <v>0</v>
      </c>
      <c r="D103" s="213"/>
      <c r="E103" s="213"/>
      <c r="F103" s="213"/>
      <c r="G103" s="214" t="str">
        <f>IF(ISERROR(VLOOKUP(B103,[1]Plan1!$A$2:$C$3000,3,0)),"0",VLOOKUP(B103,[1]Plan1!$A$2:$C$3000,3,0))</f>
        <v>0</v>
      </c>
      <c r="H103" s="215"/>
      <c r="I103" s="216"/>
      <c r="J103" s="7"/>
      <c r="K103" s="19"/>
      <c r="L103" s="22"/>
    </row>
    <row r="104" spans="1:12" s="21" customFormat="1" ht="20.100000000000001" customHeight="1">
      <c r="A104" s="23"/>
      <c r="B104" s="30"/>
      <c r="C104" s="79" t="str">
        <f>IF(ISERROR(VLOOKUP(B104,[1]Plan1!$A$2:$C$3000,2,0)),"0",VLOOKUP(B104,[1]Plan1!$A$2:$C$3000,2,0))</f>
        <v>0</v>
      </c>
      <c r="D104" s="213"/>
      <c r="E104" s="213"/>
      <c r="F104" s="213"/>
      <c r="G104" s="214" t="str">
        <f>IF(ISERROR(VLOOKUP(B104,[1]Plan1!$A$2:$C$3000,3,0)),"0",VLOOKUP(B104,[1]Plan1!$A$2:$C$3000,3,0))</f>
        <v>0</v>
      </c>
      <c r="H104" s="215"/>
      <c r="I104" s="216"/>
      <c r="J104" s="7"/>
      <c r="K104" s="19"/>
      <c r="L104" s="22"/>
    </row>
    <row r="105" spans="1:12" s="21" customFormat="1" ht="20.100000000000001" customHeight="1">
      <c r="A105" s="23"/>
      <c r="B105" s="30"/>
      <c r="C105" s="79" t="str">
        <f>IF(ISERROR(VLOOKUP(B105,[1]Plan1!$A$2:$C$3000,2,0)),"0",VLOOKUP(B105,[1]Plan1!$A$2:$C$3000,2,0))</f>
        <v>0</v>
      </c>
      <c r="D105" s="213"/>
      <c r="E105" s="213"/>
      <c r="F105" s="213"/>
      <c r="G105" s="214" t="str">
        <f>IF(ISERROR(VLOOKUP(B105,[1]Plan1!$A$2:$C$3000,3,0)),"0",VLOOKUP(B105,[1]Plan1!$A$2:$C$3000,3,0))</f>
        <v>0</v>
      </c>
      <c r="H105" s="215"/>
      <c r="I105" s="216"/>
      <c r="J105" s="7"/>
      <c r="K105" s="19"/>
      <c r="L105" s="22"/>
    </row>
    <row r="106" spans="1:12" s="21" customFormat="1" ht="20.100000000000001" customHeight="1">
      <c r="A106" s="23"/>
      <c r="B106" s="30"/>
      <c r="C106" s="79" t="str">
        <f>IF(ISERROR(VLOOKUP(B106,[1]Plan1!$A$2:$C$3000,2,0)),"0",VLOOKUP(B106,[1]Plan1!$A$2:$C$3000,2,0))</f>
        <v>0</v>
      </c>
      <c r="D106" s="213"/>
      <c r="E106" s="213"/>
      <c r="F106" s="213"/>
      <c r="G106" s="214" t="str">
        <f>IF(ISERROR(VLOOKUP(B106,[1]Plan1!$A$2:$C$3000,3,0)),"0",VLOOKUP(B106,[1]Plan1!$A$2:$C$3000,3,0))</f>
        <v>0</v>
      </c>
      <c r="H106" s="215"/>
      <c r="I106" s="216"/>
      <c r="J106" s="7"/>
      <c r="K106" s="19"/>
      <c r="L106" s="22"/>
    </row>
    <row r="107" spans="1:12" s="21" customFormat="1" ht="20.100000000000001" customHeight="1">
      <c r="A107" s="23"/>
      <c r="B107" s="30"/>
      <c r="C107" s="79" t="str">
        <f>IF(ISERROR(VLOOKUP(B107,[1]Plan1!$A$2:$C$3000,2,0)),"0",VLOOKUP(B107,[1]Plan1!$A$2:$C$3000,2,0))</f>
        <v>0</v>
      </c>
      <c r="D107" s="213"/>
      <c r="E107" s="213"/>
      <c r="F107" s="213"/>
      <c r="G107" s="214" t="str">
        <f>IF(ISERROR(VLOOKUP(B107,[1]Plan1!$A$2:$C$3000,3,0)),"0",VLOOKUP(B107,[1]Plan1!$A$2:$C$3000,3,0))</f>
        <v>0</v>
      </c>
      <c r="H107" s="215"/>
      <c r="I107" s="216"/>
      <c r="J107" s="7"/>
      <c r="K107" s="19"/>
      <c r="L107" s="22"/>
    </row>
    <row r="108" spans="1:12" s="21" customFormat="1" ht="20.100000000000001" customHeight="1">
      <c r="A108" s="23"/>
      <c r="B108" s="30"/>
      <c r="C108" s="79" t="str">
        <f>IF(ISERROR(VLOOKUP(B108,[1]Plan1!$A$2:$C$3000,2,0)),"0",VLOOKUP(B108,[1]Plan1!$A$2:$C$3000,2,0))</f>
        <v>0</v>
      </c>
      <c r="D108" s="213"/>
      <c r="E108" s="213"/>
      <c r="F108" s="213"/>
      <c r="G108" s="214" t="str">
        <f>IF(ISERROR(VLOOKUP(B108,[1]Plan1!$A$2:$C$3000,3,0)),"0",VLOOKUP(B108,[1]Plan1!$A$2:$C$3000,3,0))</f>
        <v>0</v>
      </c>
      <c r="H108" s="215"/>
      <c r="I108" s="216"/>
      <c r="J108" s="7"/>
      <c r="K108" s="19"/>
      <c r="L108" s="22"/>
    </row>
    <row r="109" spans="1:12" s="21" customFormat="1" ht="20.100000000000001" customHeight="1">
      <c r="A109" s="23"/>
      <c r="B109" s="30"/>
      <c r="C109" s="79" t="str">
        <f>IF(ISERROR(VLOOKUP(B109,[1]Plan1!$A$2:$C$3000,2,0)),"0",VLOOKUP(B109,[1]Plan1!$A$2:$C$3000,2,0))</f>
        <v>0</v>
      </c>
      <c r="D109" s="213"/>
      <c r="E109" s="213"/>
      <c r="F109" s="213"/>
      <c r="G109" s="214" t="str">
        <f>IF(ISERROR(VLOOKUP(B109,[1]Plan1!$A$2:$C$3000,3,0)),"0",VLOOKUP(B109,[1]Plan1!$A$2:$C$3000,3,0))</f>
        <v>0</v>
      </c>
      <c r="H109" s="215"/>
      <c r="I109" s="216"/>
      <c r="J109" s="7"/>
      <c r="K109" s="19"/>
      <c r="L109" s="22"/>
    </row>
    <row r="110" spans="1:12" s="21" customFormat="1" ht="20.100000000000001" customHeight="1">
      <c r="A110" s="23"/>
      <c r="B110" s="30"/>
      <c r="C110" s="79" t="str">
        <f>IF(ISERROR(VLOOKUP(B110,[1]Plan1!$A$2:$C$3000,2,0)),"0",VLOOKUP(B110,[1]Plan1!$A$2:$C$3000,2,0))</f>
        <v>0</v>
      </c>
      <c r="D110" s="213"/>
      <c r="E110" s="213"/>
      <c r="F110" s="213"/>
      <c r="G110" s="214" t="str">
        <f>IF(ISERROR(VLOOKUP(B110,[1]Plan1!$A$2:$C$3000,3,0)),"0",VLOOKUP(B110,[1]Plan1!$A$2:$C$3000,3,0))</f>
        <v>0</v>
      </c>
      <c r="H110" s="215"/>
      <c r="I110" s="216"/>
      <c r="J110" s="7"/>
      <c r="K110" s="19"/>
      <c r="L110" s="22"/>
    </row>
    <row r="111" spans="1:12" s="21" customFormat="1" ht="20.100000000000001" customHeight="1">
      <c r="A111" s="23"/>
      <c r="B111" s="30"/>
      <c r="C111" s="79" t="s">
        <v>32</v>
      </c>
      <c r="D111" s="213"/>
      <c r="E111" s="213"/>
      <c r="F111" s="213"/>
      <c r="G111" s="214" t="s">
        <v>34</v>
      </c>
      <c r="H111" s="215"/>
      <c r="I111" s="216"/>
      <c r="J111" s="7"/>
      <c r="K111" s="19"/>
      <c r="L111" s="22"/>
    </row>
    <row r="112" spans="1:12" s="21" customFormat="1" ht="20.100000000000001" customHeight="1">
      <c r="A112" s="23"/>
      <c r="B112" s="30"/>
      <c r="C112" s="79" t="str">
        <f>IF(ISERROR(VLOOKUP(B112,[1]Plan1!$A$2:$C$3000,2,0)),"0",VLOOKUP(B112,[1]Plan1!$A$2:$C$3000,2,0))</f>
        <v>0</v>
      </c>
      <c r="D112" s="213"/>
      <c r="E112" s="213"/>
      <c r="F112" s="213"/>
      <c r="G112" s="214" t="str">
        <f>IF(ISERROR(VLOOKUP(B112,[1]Plan1!$A$2:$C$3000,3,0)),"0",VLOOKUP(B112,[1]Plan1!$A$2:$C$3000,3,0))</f>
        <v>0</v>
      </c>
      <c r="H112" s="215"/>
      <c r="I112" s="216"/>
      <c r="J112" s="7"/>
      <c r="K112" s="19"/>
      <c r="L112" s="22"/>
    </row>
    <row r="113" spans="1:12" s="21" customFormat="1" ht="20.100000000000001" customHeight="1">
      <c r="A113" s="23"/>
      <c r="B113" s="30"/>
      <c r="C113" s="79" t="s">
        <v>33</v>
      </c>
      <c r="D113" s="213"/>
      <c r="E113" s="213"/>
      <c r="F113" s="213"/>
      <c r="G113" s="214" t="s">
        <v>34</v>
      </c>
      <c r="H113" s="215"/>
      <c r="I113" s="216"/>
      <c r="J113" s="7"/>
      <c r="K113" s="19"/>
      <c r="L113" s="22"/>
    </row>
    <row r="114" spans="1:12" s="21" customFormat="1" ht="20.100000000000001" customHeight="1">
      <c r="A114" s="23"/>
      <c r="B114" s="30"/>
      <c r="C114" s="79" t="str">
        <f>IF(ISERROR(VLOOKUP(B114,[1]Plan1!$A$2:$C$3000,2,0)),"0",VLOOKUP(B114,[1]Plan1!$A$2:$C$3000,2,0))</f>
        <v>0</v>
      </c>
      <c r="D114" s="213"/>
      <c r="E114" s="213"/>
      <c r="F114" s="213"/>
      <c r="G114" s="214" t="str">
        <f>IF(ISERROR(VLOOKUP(B114,[1]Plan1!$A$2:$C$3000,3,0)),"0",VLOOKUP(B114,[1]Plan1!$A$2:$C$3000,3,0))</f>
        <v>0</v>
      </c>
      <c r="H114" s="215"/>
      <c r="I114" s="216"/>
      <c r="J114" s="7"/>
      <c r="K114" s="19"/>
      <c r="L114" s="22"/>
    </row>
    <row r="115" spans="1:12" s="21" customFormat="1" ht="20.100000000000001" customHeight="1">
      <c r="A115" s="23"/>
      <c r="B115" s="30"/>
      <c r="C115" s="79" t="str">
        <f>IF(ISERROR(VLOOKUP(B115,[1]Plan1!$A$2:$C$3000,2,0)),"0",VLOOKUP(B115,[1]Plan1!$A$2:$C$3000,2,0))</f>
        <v>0</v>
      </c>
      <c r="D115" s="213"/>
      <c r="E115" s="213"/>
      <c r="F115" s="213"/>
      <c r="G115" s="214" t="str">
        <f>IF(ISERROR(VLOOKUP(B115,[1]Plan1!$A$2:$C$3000,3,0)),"0",VLOOKUP(B115,[1]Plan1!$A$2:$C$3000,3,0))</f>
        <v>0</v>
      </c>
      <c r="H115" s="215"/>
      <c r="I115" s="216"/>
      <c r="J115" s="7"/>
      <c r="K115" s="19"/>
      <c r="L115" s="22"/>
    </row>
    <row r="116" spans="1:12" s="21" customFormat="1" ht="20.100000000000001" customHeight="1">
      <c r="A116" s="23"/>
      <c r="B116" s="30"/>
      <c r="C116" s="79" t="str">
        <f>IF(ISERROR(VLOOKUP(B116,[1]Plan1!$A$2:$C$3000,2,0)),"0",VLOOKUP(B116,[1]Plan1!$A$2:$C$3000,2,0))</f>
        <v>0</v>
      </c>
      <c r="D116" s="213"/>
      <c r="E116" s="213"/>
      <c r="F116" s="213"/>
      <c r="G116" s="214" t="str">
        <f>IF(ISERROR(VLOOKUP(B116,[1]Plan1!$A$2:$C$3000,3,0)),"0",VLOOKUP(B116,[1]Plan1!$A$2:$C$3000,3,0))</f>
        <v>0</v>
      </c>
      <c r="H116" s="215"/>
      <c r="I116" s="216"/>
      <c r="J116" s="7"/>
      <c r="K116" s="19"/>
      <c r="L116" s="22"/>
    </row>
    <row r="117" spans="1:12" s="21" customFormat="1" ht="20.100000000000001" customHeight="1">
      <c r="A117" s="23"/>
      <c r="B117" s="30"/>
      <c r="C117" s="79" t="str">
        <f>IF(ISERROR(VLOOKUP(B117,[1]Plan1!$A$2:$C$3000,2,0)),"0",VLOOKUP(B117,[1]Plan1!$A$2:$C$3000,2,0))</f>
        <v>0</v>
      </c>
      <c r="D117" s="213"/>
      <c r="E117" s="213"/>
      <c r="F117" s="213"/>
      <c r="G117" s="214" t="str">
        <f>IF(ISERROR(VLOOKUP(B117,[1]Plan1!$A$2:$C$3000,3,0)),"0",VLOOKUP(B117,[1]Plan1!$A$2:$C$3000,3,0))</f>
        <v>0</v>
      </c>
      <c r="H117" s="215"/>
      <c r="I117" s="216"/>
      <c r="J117" s="7"/>
      <c r="K117" s="19"/>
      <c r="L117" s="22"/>
    </row>
    <row r="118" spans="1:12" s="21" customFormat="1" ht="20.100000000000001" customHeight="1">
      <c r="A118" s="23"/>
      <c r="B118" s="30"/>
      <c r="C118" s="79" t="str">
        <f>IF(ISERROR(VLOOKUP(B118,[1]Plan1!$A$2:$C$3000,2,0)),"0",VLOOKUP(B118,[1]Plan1!$A$2:$C$3000,2,0))</f>
        <v>0</v>
      </c>
      <c r="D118" s="213"/>
      <c r="E118" s="213"/>
      <c r="F118" s="213"/>
      <c r="G118" s="214" t="str">
        <f>IF(ISERROR(VLOOKUP(B118,[1]Plan1!$A$2:$C$3000,3,0)),"0",VLOOKUP(B118,[1]Plan1!$A$2:$C$3000,3,0))</f>
        <v>0</v>
      </c>
      <c r="H118" s="215"/>
      <c r="I118" s="216"/>
      <c r="J118" s="7"/>
      <c r="K118" s="19"/>
      <c r="L118" s="22"/>
    </row>
    <row r="119" spans="1:12" s="21" customFormat="1" ht="20.100000000000001" customHeight="1">
      <c r="A119" s="23"/>
      <c r="B119" s="30"/>
      <c r="C119" s="79" t="str">
        <f>IF(ISERROR(VLOOKUP(B119,[1]Plan1!$A$2:$C$3000,2,0)),"0",VLOOKUP(B119,[1]Plan1!$A$2:$C$3000,2,0))</f>
        <v>0</v>
      </c>
      <c r="D119" s="213"/>
      <c r="E119" s="213"/>
      <c r="F119" s="213"/>
      <c r="G119" s="214" t="str">
        <f>IF(ISERROR(VLOOKUP(B119,[1]Plan1!$A$2:$C$3000,3,0)),"0",VLOOKUP(B119,[1]Plan1!$A$2:$C$3000,3,0))</f>
        <v>0</v>
      </c>
      <c r="H119" s="215"/>
      <c r="I119" s="216"/>
      <c r="J119" s="7"/>
      <c r="K119" s="19"/>
      <c r="L119" s="22"/>
    </row>
    <row r="120" spans="1:12" s="21" customFormat="1" ht="20.100000000000001" customHeight="1">
      <c r="A120" s="23"/>
      <c r="B120" s="30"/>
      <c r="C120" s="79" t="str">
        <f>IF(ISERROR(VLOOKUP(B120,[1]Plan1!$A$2:$C$3000,2,0)),"0",VLOOKUP(B120,[1]Plan1!$A$2:$C$3000,2,0))</f>
        <v>0</v>
      </c>
      <c r="D120" s="213"/>
      <c r="E120" s="213"/>
      <c r="F120" s="213"/>
      <c r="G120" s="214" t="str">
        <f>IF(ISERROR(VLOOKUP(B120,[1]Plan1!$A$2:$C$3000,3,0)),"0",VLOOKUP(B120,[1]Plan1!$A$2:$C$3000,3,0))</f>
        <v>0</v>
      </c>
      <c r="H120" s="215"/>
      <c r="I120" s="216"/>
      <c r="J120" s="7"/>
      <c r="K120" s="19"/>
      <c r="L120" s="22"/>
    </row>
    <row r="121" spans="1:12" s="21" customFormat="1" ht="20.100000000000001" customHeight="1">
      <c r="A121" s="23"/>
      <c r="B121" s="30"/>
      <c r="C121" s="79" t="str">
        <f>IF(ISERROR(VLOOKUP(B121,[1]Plan1!$A$2:$C$3000,2,0)),"0",VLOOKUP(B121,[1]Plan1!$A$2:$C$3000,2,0))</f>
        <v>0</v>
      </c>
      <c r="D121" s="213"/>
      <c r="E121" s="213"/>
      <c r="F121" s="213"/>
      <c r="G121" s="214" t="str">
        <f>IF(ISERROR(VLOOKUP(B121,[1]Plan1!$A$2:$C$3000,3,0)),"0",VLOOKUP(B121,[1]Plan1!$A$2:$C$3000,3,0))</f>
        <v>0</v>
      </c>
      <c r="H121" s="215"/>
      <c r="I121" s="216"/>
      <c r="J121" s="7"/>
      <c r="K121" s="19"/>
      <c r="L121" s="22"/>
    </row>
    <row r="122" spans="1:12" s="21" customFormat="1" ht="20.100000000000001" customHeight="1">
      <c r="A122" s="23"/>
      <c r="B122" s="30"/>
      <c r="C122" s="79" t="s">
        <v>35</v>
      </c>
      <c r="D122" s="213"/>
      <c r="E122" s="213"/>
      <c r="F122" s="213"/>
      <c r="G122" s="214" t="s">
        <v>36</v>
      </c>
      <c r="H122" s="215"/>
      <c r="I122" s="216"/>
      <c r="J122" s="7"/>
      <c r="K122" s="19"/>
      <c r="L122" s="22"/>
    </row>
    <row r="123" spans="1:12" s="21" customFormat="1" ht="20.100000000000001" customHeight="1">
      <c r="A123" s="23"/>
      <c r="B123" s="30"/>
      <c r="C123" s="79" t="str">
        <f>IF(ISERROR(VLOOKUP(B123,[1]Plan1!$A$2:$C$3000,2,0)),"0",VLOOKUP(B123,[1]Plan1!$A$2:$C$3000,2,0))</f>
        <v>0</v>
      </c>
      <c r="D123" s="213"/>
      <c r="E123" s="213"/>
      <c r="F123" s="213"/>
      <c r="G123" s="214" t="str">
        <f>IF(ISERROR(VLOOKUP(B123,[1]Plan1!$A$2:$C$3000,3,0)),"0",VLOOKUP(B123,[1]Plan1!$A$2:$C$3000,3,0))</f>
        <v>0</v>
      </c>
      <c r="H123" s="215"/>
      <c r="I123" s="216"/>
      <c r="J123" s="7"/>
      <c r="K123" s="19"/>
      <c r="L123" s="22"/>
    </row>
    <row r="124" spans="1:12" s="21" customFormat="1" ht="20.100000000000001" customHeight="1" thickBot="1">
      <c r="A124" s="23"/>
      <c r="B124" s="30"/>
      <c r="C124" s="79" t="str">
        <f>IF(ISERROR(VLOOKUP(B124,[1]Plan1!$A$2:$C$3000,2,0)),"0",VLOOKUP(B124,[1]Plan1!$A$2:$C$3000,2,0))</f>
        <v>0</v>
      </c>
      <c r="D124" s="213"/>
      <c r="E124" s="213"/>
      <c r="F124" s="213"/>
      <c r="G124" s="214" t="str">
        <f>IF(ISERROR(VLOOKUP(B124,[1]Plan1!$A$2:$C$3000,3,0)),"0",VLOOKUP(B124,[1]Plan1!$A$2:$C$3000,3,0))</f>
        <v>0</v>
      </c>
      <c r="H124" s="215"/>
      <c r="I124" s="216"/>
      <c r="J124" s="7"/>
      <c r="K124" s="19"/>
      <c r="L124" s="22"/>
    </row>
    <row r="125" spans="1:12" ht="15.75" customHeight="1" thickBot="1">
      <c r="B125" s="80" t="s">
        <v>21</v>
      </c>
      <c r="C125" s="80"/>
      <c r="D125" s="80"/>
      <c r="E125" s="80"/>
      <c r="F125" s="80"/>
      <c r="G125" s="80"/>
      <c r="H125" s="80"/>
      <c r="I125" s="80"/>
      <c r="J125" s="80"/>
      <c r="K125" s="80"/>
      <c r="L125" s="80"/>
    </row>
    <row r="126" spans="1:12" ht="12.75" customHeight="1" thickBot="1">
      <c r="B126" s="67" t="s">
        <v>15</v>
      </c>
      <c r="C126" s="69"/>
      <c r="D126" s="67" t="s">
        <v>14</v>
      </c>
      <c r="E126" s="68"/>
      <c r="F126" s="69"/>
      <c r="G126" s="67" t="s">
        <v>9</v>
      </c>
      <c r="H126" s="68"/>
      <c r="I126" s="69"/>
      <c r="J126" s="67" t="s">
        <v>18</v>
      </c>
      <c r="K126" s="68"/>
      <c r="L126" s="69"/>
    </row>
    <row r="127" spans="1:12" ht="25.5" customHeight="1">
      <c r="B127" s="3" t="s">
        <v>10</v>
      </c>
      <c r="C127" s="24"/>
      <c r="D127" s="3" t="s">
        <v>10</v>
      </c>
      <c r="E127" s="70"/>
      <c r="F127" s="71"/>
      <c r="G127" s="3" t="s">
        <v>10</v>
      </c>
      <c r="H127" s="70"/>
      <c r="I127" s="71"/>
      <c r="J127" s="3" t="s">
        <v>10</v>
      </c>
      <c r="K127" s="72"/>
      <c r="L127" s="73"/>
    </row>
    <row r="128" spans="1:12" ht="25.5" customHeight="1">
      <c r="B128" s="4" t="s">
        <v>11</v>
      </c>
      <c r="C128" s="25"/>
      <c r="D128" s="4" t="s">
        <v>11</v>
      </c>
      <c r="E128" s="59"/>
      <c r="F128" s="60"/>
      <c r="G128" s="4" t="s">
        <v>11</v>
      </c>
      <c r="H128" s="59"/>
      <c r="I128" s="60"/>
      <c r="J128" s="4" t="s">
        <v>11</v>
      </c>
      <c r="K128" s="61"/>
      <c r="L128" s="62"/>
    </row>
    <row r="129" spans="2:12" ht="25.5" customHeight="1" thickBot="1">
      <c r="B129" s="5" t="s">
        <v>12</v>
      </c>
      <c r="C129" s="26"/>
      <c r="D129" s="5" t="s">
        <v>13</v>
      </c>
      <c r="E129" s="65"/>
      <c r="F129" s="66"/>
      <c r="G129" s="5" t="s">
        <v>27</v>
      </c>
      <c r="H129" s="65"/>
      <c r="I129" s="66"/>
      <c r="J129" s="5" t="s">
        <v>13</v>
      </c>
      <c r="K129" s="63"/>
      <c r="L129" s="64"/>
    </row>
    <row r="130" spans="2:12" ht="12.75" customHeight="1">
      <c r="B130" s="27"/>
    </row>
    <row r="131" spans="2:12" ht="13.5" thickBot="1"/>
    <row r="132" spans="2:12" ht="58.5" customHeight="1">
      <c r="B132" s="174" t="s">
        <v>0</v>
      </c>
      <c r="C132" s="175"/>
      <c r="D132" s="175"/>
      <c r="E132" s="175"/>
      <c r="F132" s="175"/>
      <c r="G132" s="175"/>
      <c r="H132" s="175"/>
      <c r="I132" s="175"/>
      <c r="J132" s="175"/>
      <c r="K132" s="175"/>
      <c r="L132" s="176"/>
    </row>
    <row r="133" spans="2:12" ht="13.5" thickBot="1">
      <c r="B133" s="10"/>
      <c r="C133" s="11"/>
      <c r="D133" s="12"/>
      <c r="E133" s="13"/>
      <c r="G133" s="12"/>
      <c r="H133" s="14"/>
      <c r="I133" s="13"/>
      <c r="J133" s="10"/>
      <c r="K133" s="10"/>
      <c r="L133" s="10"/>
    </row>
    <row r="134" spans="2:12" ht="30.75" customHeight="1">
      <c r="B134" s="117" t="s">
        <v>16</v>
      </c>
      <c r="C134" s="118"/>
      <c r="J134" s="121" t="s">
        <v>22</v>
      </c>
      <c r="K134" s="122"/>
      <c r="L134" s="123"/>
    </row>
    <row r="135" spans="2:12" ht="29.25" customHeight="1" thickBot="1">
      <c r="B135" s="119"/>
      <c r="C135" s="120"/>
      <c r="J135" s="124"/>
      <c r="K135" s="125"/>
      <c r="L135" s="126"/>
    </row>
    <row r="136" spans="2:12" ht="9" customHeight="1" thickBot="1">
      <c r="B136" s="128"/>
      <c r="C136" s="128"/>
      <c r="D136" s="128"/>
      <c r="E136" s="128"/>
      <c r="F136" s="128"/>
      <c r="G136" s="128"/>
      <c r="H136" s="128"/>
      <c r="I136" s="128"/>
      <c r="J136" s="128"/>
      <c r="K136" s="128"/>
      <c r="L136" s="128"/>
    </row>
    <row r="137" spans="2:12" ht="20.25" customHeight="1" thickBot="1">
      <c r="B137" s="85" t="s">
        <v>2</v>
      </c>
      <c r="C137" s="86"/>
      <c r="D137" s="86"/>
      <c r="E137" s="86"/>
      <c r="F137" s="86"/>
      <c r="G137" s="86"/>
      <c r="H137" s="86"/>
      <c r="I137" s="86"/>
      <c r="J137" s="87"/>
      <c r="K137" s="87"/>
      <c r="L137" s="88"/>
    </row>
    <row r="138" spans="2:12" ht="30" customHeight="1" thickBot="1">
      <c r="B138" s="89" t="s">
        <v>1</v>
      </c>
      <c r="C138" s="91" t="str">
        <f>C8</f>
        <v>Hospital Dia</v>
      </c>
      <c r="D138" s="92"/>
      <c r="E138" s="147" t="s">
        <v>3</v>
      </c>
      <c r="F138" s="148"/>
      <c r="G138" s="127"/>
      <c r="H138" s="127"/>
      <c r="I138" s="127"/>
      <c r="J138" s="145" t="s">
        <v>25</v>
      </c>
      <c r="K138" s="83" t="s">
        <v>28</v>
      </c>
      <c r="L138" s="84"/>
    </row>
    <row r="139" spans="2:12" ht="30" customHeight="1" thickBot="1">
      <c r="B139" s="90"/>
      <c r="C139" s="93"/>
      <c r="D139" s="94"/>
      <c r="E139" s="81" t="s">
        <v>24</v>
      </c>
      <c r="F139" s="82"/>
      <c r="G139" s="95"/>
      <c r="H139" s="95"/>
      <c r="I139" s="95"/>
      <c r="J139" s="146"/>
      <c r="K139" s="83" t="s">
        <v>29</v>
      </c>
      <c r="L139" s="84"/>
    </row>
    <row r="140" spans="2:12" ht="13.5" thickBot="1">
      <c r="B140" s="1"/>
      <c r="C140" s="15"/>
      <c r="D140" s="2"/>
      <c r="E140" s="2"/>
      <c r="F140" s="15"/>
      <c r="G140" s="15"/>
      <c r="H140" s="16"/>
      <c r="I140" s="1"/>
      <c r="J140" s="1"/>
      <c r="K140" s="15"/>
      <c r="L140" s="15"/>
    </row>
    <row r="141" spans="2:12" ht="13.5" thickBot="1">
      <c r="B141" s="161" t="s">
        <v>4</v>
      </c>
      <c r="C141" s="162"/>
      <c r="D141" s="162"/>
      <c r="E141" s="162"/>
      <c r="F141" s="162"/>
      <c r="G141" s="162"/>
      <c r="H141" s="162"/>
      <c r="I141" s="162"/>
      <c r="J141" s="162"/>
      <c r="K141" s="162"/>
      <c r="L141" s="163"/>
    </row>
    <row r="142" spans="2:12" ht="24" customHeight="1" thickBot="1">
      <c r="B142" s="17" t="s">
        <v>26</v>
      </c>
      <c r="C142" s="6" t="s">
        <v>30</v>
      </c>
      <c r="D142" s="98" t="s">
        <v>5</v>
      </c>
      <c r="E142" s="98"/>
      <c r="F142" s="100" t="s">
        <v>6</v>
      </c>
      <c r="G142" s="100"/>
      <c r="H142" s="100"/>
      <c r="I142" s="100"/>
      <c r="J142" s="100"/>
      <c r="K142" s="100"/>
      <c r="L142" s="100"/>
    </row>
    <row r="143" spans="2:12" ht="25.5" customHeight="1" thickBot="1">
      <c r="B143" s="101" t="s">
        <v>20</v>
      </c>
      <c r="C143" s="102"/>
      <c r="D143" s="102"/>
      <c r="E143" s="102"/>
      <c r="F143" s="102"/>
      <c r="G143" s="102"/>
      <c r="H143" s="102"/>
      <c r="I143" s="102"/>
      <c r="J143" s="102"/>
      <c r="K143" s="102"/>
      <c r="L143" s="103"/>
    </row>
    <row r="144" spans="2:12" ht="12.75" customHeight="1">
      <c r="B144" s="104" t="s">
        <v>19</v>
      </c>
      <c r="C144" s="106" t="s">
        <v>23</v>
      </c>
      <c r="D144" s="107"/>
      <c r="E144" s="107"/>
      <c r="F144" s="108"/>
      <c r="G144" s="107" t="s">
        <v>17</v>
      </c>
      <c r="H144" s="107"/>
      <c r="I144" s="108"/>
      <c r="J144" s="89" t="s">
        <v>7</v>
      </c>
      <c r="K144" s="89" t="s">
        <v>31</v>
      </c>
      <c r="L144" s="96" t="s">
        <v>8</v>
      </c>
    </row>
    <row r="145" spans="1:12">
      <c r="B145" s="105"/>
      <c r="C145" s="109"/>
      <c r="D145" s="110"/>
      <c r="E145" s="110"/>
      <c r="F145" s="111"/>
      <c r="G145" s="110"/>
      <c r="H145" s="110"/>
      <c r="I145" s="111"/>
      <c r="J145" s="99"/>
      <c r="K145" s="99"/>
      <c r="L145" s="97"/>
    </row>
    <row r="146" spans="1:12" s="21" customFormat="1" ht="20.100000000000001" customHeight="1">
      <c r="A146" s="18"/>
      <c r="B146" s="30">
        <v>10102001</v>
      </c>
      <c r="C146" s="77" t="str">
        <f>IF(ISERROR(VLOOKUP(B146,[1]Plan1!$A$2:$C$3000,2,0)),"0",VLOOKUP(B146,[1]Plan1!$A$2:$C$3000,2,0))</f>
        <v>Cetamina, cloridrato de, 50 mg/mL, 10 mL, inj (sinonímia: cloridrato de dextrocetamina)</v>
      </c>
      <c r="D146" s="78"/>
      <c r="E146" s="78"/>
      <c r="F146" s="79"/>
      <c r="G146" s="74" t="str">
        <f>IF(ISERROR(VLOOKUP(B146,[1]Plan1!$A$2:$C$3000,3,0)),"0",VLOOKUP(B146,[1]Plan1!$A$2:$C$3000,3,0))</f>
        <v>f/a</v>
      </c>
      <c r="H146" s="75"/>
      <c r="I146" s="76"/>
      <c r="J146" s="7"/>
      <c r="K146" s="19"/>
      <c r="L146" s="20"/>
    </row>
    <row r="147" spans="1:12" s="21" customFormat="1" ht="20.100000000000001" customHeight="1">
      <c r="A147" s="18"/>
      <c r="B147" s="30">
        <v>10102002</v>
      </c>
      <c r="C147" s="77" t="str">
        <f>IF(ISERROR(VLOOKUP(B147,[1]Plan1!$A$2:$C$3000,2,0)),"0",VLOOKUP(B147,[1]Plan1!$A$2:$C$3000,2,0))</f>
        <v>Cetamina, cloridrato de, 50 mg/mL, 2 mL, inj (sinonímia: cloridrato de dextrocetamina)</v>
      </c>
      <c r="D147" s="78"/>
      <c r="E147" s="78"/>
      <c r="F147" s="79"/>
      <c r="G147" s="74" t="str">
        <f>IF(ISERROR(VLOOKUP(B147,[1]Plan1!$A$2:$C$3000,3,0)),"0",VLOOKUP(B147,[1]Plan1!$A$2:$C$3000,3,0))</f>
        <v>amp</v>
      </c>
      <c r="H147" s="75"/>
      <c r="I147" s="76"/>
      <c r="J147" s="7"/>
      <c r="K147" s="19"/>
      <c r="L147" s="20"/>
    </row>
    <row r="148" spans="1:12" s="21" customFormat="1" ht="20.100000000000001" customHeight="1">
      <c r="A148" s="18"/>
      <c r="B148" s="30">
        <v>20202001</v>
      </c>
      <c r="C148" s="77" t="str">
        <f>IF(ISERROR(VLOOKUP(B148,[1]Plan1!$A$2:$C$3000,2,0)),"0",VLOOKUP(B148,[1]Plan1!$A$2:$C$3000,2,0))</f>
        <v>Cetoconazol 20mg/g creme 30g tópico</v>
      </c>
      <c r="D148" s="78"/>
      <c r="E148" s="78"/>
      <c r="F148" s="79"/>
      <c r="G148" s="74" t="str">
        <f>IF(ISERROR(VLOOKUP(B148,[1]Plan1!$A$2:$C$3000,3,0)),"0",VLOOKUP(B148,[1]Plan1!$A$2:$C$3000,3,0))</f>
        <v>bsg</v>
      </c>
      <c r="H148" s="75"/>
      <c r="I148" s="76"/>
      <c r="J148" s="7"/>
      <c r="K148" s="19"/>
      <c r="L148" s="20"/>
    </row>
    <row r="149" spans="1:12" s="21" customFormat="1" ht="20.100000000000001" customHeight="1">
      <c r="A149" s="18"/>
      <c r="B149" s="30">
        <v>40100002</v>
      </c>
      <c r="C149" s="77" t="str">
        <f>IF(ISERROR(VLOOKUP(B149,[1]Plan1!$A$2:$C$3000,2,0)),"0",VLOOKUP(B149,[1]Plan1!$A$2:$C$3000,2,0))</f>
        <v>Cetoprofeno 100 mg pó para solução inj</v>
      </c>
      <c r="D149" s="78"/>
      <c r="E149" s="78"/>
      <c r="F149" s="79"/>
      <c r="G149" s="74" t="str">
        <f>IF(ISERROR(VLOOKUP(B149,[1]Plan1!$A$2:$C$3000,3,0)),"0",VLOOKUP(B149,[1]Plan1!$A$2:$C$3000,3,0))</f>
        <v>f/a</v>
      </c>
      <c r="H149" s="75"/>
      <c r="I149" s="76"/>
      <c r="J149" s="7"/>
      <c r="K149" s="19"/>
      <c r="L149" s="20"/>
    </row>
    <row r="150" spans="1:12" s="21" customFormat="1" ht="20.100000000000001" customHeight="1">
      <c r="A150" s="18"/>
      <c r="B150" s="30">
        <v>40100003</v>
      </c>
      <c r="C150" s="77" t="str">
        <f>IF(ISERROR(VLOOKUP(B150,[1]Plan1!$A$2:$C$3000,2,0)),"0",VLOOKUP(B150,[1]Plan1!$A$2:$C$3000,2,0))</f>
        <v>Cetorolaco de trometamina (sinonímia: Trometalol cetorolaco), 30 mg/mL, sol inj 1 mL</v>
      </c>
      <c r="D150" s="78"/>
      <c r="E150" s="78"/>
      <c r="F150" s="79"/>
      <c r="G150" s="74" t="str">
        <f>IF(ISERROR(VLOOKUP(B150,[1]Plan1!$A$2:$C$3000,3,0)),"0",VLOOKUP(B150,[1]Plan1!$A$2:$C$3000,3,0))</f>
        <v>amp</v>
      </c>
      <c r="H150" s="75"/>
      <c r="I150" s="76"/>
      <c r="J150" s="7"/>
      <c r="K150" s="19"/>
      <c r="L150" s="20"/>
    </row>
    <row r="151" spans="1:12" s="21" customFormat="1" ht="20.100000000000001" customHeight="1">
      <c r="A151" s="18"/>
      <c r="B151" s="30">
        <v>60201005</v>
      </c>
      <c r="C151" s="77" t="str">
        <f>IF(ISERROR(VLOOKUP(B151,[1]Plan1!$A$2:$C$3000,2,0)),"0",VLOOKUP(B151,[1]Plan1!$A$2:$C$3000,2,0))</f>
        <v>Cianocobalamina (sinonímia: Vitamina B12) 2,5 mg/mL, sol Inj 2 mL</v>
      </c>
      <c r="D151" s="78"/>
      <c r="E151" s="78"/>
      <c r="F151" s="79"/>
      <c r="G151" s="74" t="str">
        <f>IF(ISERROR(VLOOKUP(B151,[1]Plan1!$A$2:$C$3000,3,0)),"0",VLOOKUP(B151,[1]Plan1!$A$2:$C$3000,3,0))</f>
        <v>amp</v>
      </c>
      <c r="H151" s="75"/>
      <c r="I151" s="76"/>
      <c r="J151" s="7"/>
      <c r="K151" s="19"/>
      <c r="L151" s="20"/>
    </row>
    <row r="152" spans="1:12" s="21" customFormat="1" ht="20.100000000000001" customHeight="1">
      <c r="A152" s="18"/>
      <c r="B152" s="30">
        <v>180100012</v>
      </c>
      <c r="C152" s="77" t="str">
        <f>IF(ISERROR(VLOOKUP(B152,[1]Plan1!$A$2:$C$3000,2,0)),"0",VLOOKUP(B152,[1]Plan1!$A$2:$C$3000,2,0))</f>
        <v>Ciclofosfamida monoidratada 1000 mg pó para solução</v>
      </c>
      <c r="D152" s="78"/>
      <c r="E152" s="78"/>
      <c r="F152" s="79"/>
      <c r="G152" s="74" t="str">
        <f>IF(ISERROR(VLOOKUP(B152,[1]Plan1!$A$2:$C$3000,3,0)),"0",VLOOKUP(B152,[1]Plan1!$A$2:$C$3000,3,0))</f>
        <v>f/a</v>
      </c>
      <c r="H152" s="75"/>
      <c r="I152" s="76"/>
      <c r="J152" s="7"/>
      <c r="K152" s="19"/>
      <c r="L152" s="20"/>
    </row>
    <row r="153" spans="1:12" s="21" customFormat="1" ht="20.100000000000001" customHeight="1">
      <c r="A153" s="18"/>
      <c r="B153" s="30">
        <v>180100013</v>
      </c>
      <c r="C153" s="77" t="str">
        <f>IF(ISERROR(VLOOKUP(B153,[1]Plan1!$A$2:$C$3000,2,0)),"0",VLOOKUP(B153,[1]Plan1!$A$2:$C$3000,2,0))</f>
        <v>Ciclofosfamida monoidratada 200 mg pó para solução</v>
      </c>
      <c r="D153" s="78"/>
      <c r="E153" s="78"/>
      <c r="F153" s="79"/>
      <c r="G153" s="74" t="str">
        <f>IF(ISERROR(VLOOKUP(B153,[1]Plan1!$A$2:$C$3000,3,0)),"0",VLOOKUP(B153,[1]Plan1!$A$2:$C$3000,3,0))</f>
        <v>f/a</v>
      </c>
      <c r="H153" s="75"/>
      <c r="I153" s="76"/>
      <c r="J153" s="7"/>
      <c r="K153" s="19"/>
      <c r="L153" s="20"/>
    </row>
    <row r="154" spans="1:12" s="21" customFormat="1" ht="20.100000000000001" customHeight="1">
      <c r="A154" s="18"/>
      <c r="B154" s="30">
        <v>140000006</v>
      </c>
      <c r="C154" s="77" t="str">
        <f>IF(ISERROR(VLOOKUP(B154,[1]Plan1!$A$2:$C$3000,2,0)),"0",VLOOKUP(B154,[1]Plan1!$A$2:$C$3000,2,0))</f>
        <v xml:space="preserve">Ciclopentolato, cloridrato de, 1% sol Oft </v>
      </c>
      <c r="D154" s="78"/>
      <c r="E154" s="78"/>
      <c r="F154" s="79"/>
      <c r="G154" s="74" t="str">
        <f>IF(ISERROR(VLOOKUP(B154,[1]Plan1!$A$2:$C$3000,3,0)),"0",VLOOKUP(B154,[1]Plan1!$A$2:$C$3000,3,0))</f>
        <v>Fr 5 mL</v>
      </c>
      <c r="H154" s="75"/>
      <c r="I154" s="76"/>
      <c r="J154" s="7"/>
      <c r="K154" s="19"/>
      <c r="L154" s="20"/>
    </row>
    <row r="155" spans="1:12" s="21" customFormat="1" ht="20.100000000000001" customHeight="1">
      <c r="A155" s="18"/>
      <c r="B155" s="30">
        <v>20107001</v>
      </c>
      <c r="C155" s="77" t="str">
        <f>IF(ISERROR(VLOOKUP(B155,[1]Plan1!$A$2:$C$3000,2,0)),"0",VLOOKUP(B155,[1]Plan1!$A$2:$C$3000,2,0))</f>
        <v xml:space="preserve">Ciprofloxacino, cloridrato de, 2 mg/mL sol Inj 100 mL </v>
      </c>
      <c r="D155" s="78"/>
      <c r="E155" s="78"/>
      <c r="F155" s="79"/>
      <c r="G155" s="74" t="str">
        <f>IF(ISERROR(VLOOKUP(B155,[1]Plan1!$A$2:$C$3000,3,0)),"0",VLOOKUP(B155,[1]Plan1!$A$2:$C$3000,3,0))</f>
        <v>f/a</v>
      </c>
      <c r="H155" s="75"/>
      <c r="I155" s="76"/>
      <c r="J155" s="7"/>
      <c r="K155" s="19"/>
      <c r="L155" s="20"/>
    </row>
    <row r="156" spans="1:12" s="21" customFormat="1" ht="20.100000000000001" customHeight="1">
      <c r="A156" s="18"/>
      <c r="B156" s="30">
        <v>180100015</v>
      </c>
      <c r="C156" s="77" t="str">
        <f>IF(ISERROR(VLOOKUP(B156,[1]Plan1!$A$2:$C$3000,2,0)),"0",VLOOKUP(B156,[1]Plan1!$A$2:$C$3000,2,0))</f>
        <v>Cisplatina 10 mg pó para solução</v>
      </c>
      <c r="D156" s="78"/>
      <c r="E156" s="78"/>
      <c r="F156" s="79"/>
      <c r="G156" s="74" t="str">
        <f>IF(ISERROR(VLOOKUP(B156,[1]Plan1!$A$2:$C$3000,3,0)),"0",VLOOKUP(B156,[1]Plan1!$A$2:$C$3000,3,0))</f>
        <v>f/a</v>
      </c>
      <c r="H156" s="75"/>
      <c r="I156" s="76"/>
      <c r="J156" s="7"/>
      <c r="K156" s="19"/>
      <c r="L156" s="20"/>
    </row>
    <row r="157" spans="1:12" s="21" customFormat="1" ht="20.100000000000001" customHeight="1">
      <c r="A157" s="18"/>
      <c r="B157" s="30">
        <v>180100016</v>
      </c>
      <c r="C157" s="77" t="str">
        <f>IF(ISERROR(VLOOKUP(B157,[1]Plan1!$A$2:$C$3000,2,0)),"0",VLOOKUP(B157,[1]Plan1!$A$2:$C$3000,2,0))</f>
        <v>Cisplatina 50 mg pó para solução</v>
      </c>
      <c r="D157" s="78"/>
      <c r="E157" s="78"/>
      <c r="F157" s="79"/>
      <c r="G157" s="74" t="str">
        <f>IF(ISERROR(VLOOKUP(B157,[1]Plan1!$A$2:$C$3000,3,0)),"0",VLOOKUP(B157,[1]Plan1!$A$2:$C$3000,3,0))</f>
        <v>f/a</v>
      </c>
      <c r="H157" s="75"/>
      <c r="I157" s="76"/>
      <c r="J157" s="7"/>
      <c r="K157" s="19"/>
      <c r="L157" s="20"/>
    </row>
    <row r="158" spans="1:12" s="21" customFormat="1" ht="20.100000000000001" customHeight="1">
      <c r="A158" s="18"/>
      <c r="B158" s="30">
        <v>180100017</v>
      </c>
      <c r="C158" s="77" t="str">
        <f>IF(ISERROR(VLOOKUP(B158,[1]Plan1!$A$2:$C$3000,2,0)),"0",VLOOKUP(B158,[1]Plan1!$A$2:$C$3000,2,0))</f>
        <v>Citarabina 100 mg sol inj 1mL</v>
      </c>
      <c r="D158" s="78"/>
      <c r="E158" s="78"/>
      <c r="F158" s="79"/>
      <c r="G158" s="74" t="str">
        <f>IF(ISERROR(VLOOKUP(B158,[1]Plan1!$A$2:$C$3000,3,0)),"0",VLOOKUP(B158,[1]Plan1!$A$2:$C$3000,3,0))</f>
        <v>f/a</v>
      </c>
      <c r="H158" s="75"/>
      <c r="I158" s="76"/>
      <c r="J158" s="7"/>
      <c r="K158" s="19"/>
      <c r="L158" s="20"/>
    </row>
    <row r="159" spans="1:12" s="21" customFormat="1" ht="20.100000000000001" customHeight="1">
      <c r="A159" s="18"/>
      <c r="B159" s="30">
        <v>180100018</v>
      </c>
      <c r="C159" s="77" t="str">
        <f>IF(ISERROR(VLOOKUP(B159,[1]Plan1!$A$2:$C$3000,2,0)),"0",VLOOKUP(B159,[1]Plan1!$A$2:$C$3000,2,0))</f>
        <v>Citarabina 50 mg/mL sol inj 10 mL</v>
      </c>
      <c r="D159" s="78"/>
      <c r="E159" s="78"/>
      <c r="F159" s="79"/>
      <c r="G159" s="74" t="str">
        <f>IF(ISERROR(VLOOKUP(B159,[1]Plan1!$A$2:$C$3000,3,0)),"0",VLOOKUP(B159,[1]Plan1!$A$2:$C$3000,3,0))</f>
        <v>f/a</v>
      </c>
      <c r="H159" s="75"/>
      <c r="I159" s="76"/>
      <c r="J159" s="7"/>
      <c r="K159" s="19"/>
      <c r="L159" s="20"/>
    </row>
    <row r="160" spans="1:12" s="21" customFormat="1" ht="20.100000000000001" customHeight="1">
      <c r="A160" s="18"/>
      <c r="B160" s="30">
        <v>60101007</v>
      </c>
      <c r="C160" s="77" t="str">
        <f>IF(ISERROR(VLOOKUP(B160,[1]Plan1!$A$2:$C$3000,2,0)),"0",VLOOKUP(B160,[1]Plan1!$A$2:$C$3000,2,0))</f>
        <v>Citrato de sódio 1 mEq/mL</v>
      </c>
      <c r="D160" s="78"/>
      <c r="E160" s="78"/>
      <c r="F160" s="79"/>
      <c r="G160" s="74" t="str">
        <f>IF(ISERROR(VLOOKUP(B160,[1]Plan1!$A$2:$C$3000,3,0)),"0",VLOOKUP(B160,[1]Plan1!$A$2:$C$3000,3,0))</f>
        <v>fr</v>
      </c>
      <c r="H160" s="75"/>
      <c r="I160" s="76"/>
      <c r="J160" s="7"/>
      <c r="K160" s="19"/>
      <c r="L160" s="20"/>
    </row>
    <row r="161" spans="1:12" s="21" customFormat="1" ht="20.100000000000001" customHeight="1">
      <c r="A161" s="18"/>
      <c r="B161" s="30">
        <v>180100019</v>
      </c>
      <c r="C161" s="77" t="str">
        <f>IF(ISERROR(VLOOKUP(B161,[1]Plan1!$A$2:$C$3000,2,0)),"0",VLOOKUP(B161,[1]Plan1!$A$2:$C$3000,2,0))</f>
        <v>Cladribina (sinonímia: 2clorodesoxiadenosina) 1mg/mL, sol Inj 10mL</v>
      </c>
      <c r="D161" s="78"/>
      <c r="E161" s="78"/>
      <c r="F161" s="79"/>
      <c r="G161" s="74" t="str">
        <f>IF(ISERROR(VLOOKUP(B161,[1]Plan1!$A$2:$C$3000,3,0)),"0",VLOOKUP(B161,[1]Plan1!$A$2:$C$3000,3,0))</f>
        <v>F/a</v>
      </c>
      <c r="H161" s="75"/>
      <c r="I161" s="76"/>
      <c r="J161" s="7"/>
      <c r="K161" s="19"/>
      <c r="L161" s="20"/>
    </row>
    <row r="162" spans="1:12" s="21" customFormat="1" ht="20.100000000000001" customHeight="1">
      <c r="A162" s="18"/>
      <c r="B162" s="30">
        <v>20108004</v>
      </c>
      <c r="C162" s="77" t="str">
        <f>IF(ISERROR(VLOOKUP(B162,[1]Plan1!$A$2:$C$3000,2,0)),"0",VLOOKUP(B162,[1]Plan1!$A$2:$C$3000,2,0))</f>
        <v>Claritromicina 500 mg Pó para solução</v>
      </c>
      <c r="D162" s="78"/>
      <c r="E162" s="78"/>
      <c r="F162" s="79"/>
      <c r="G162" s="74" t="str">
        <f>IF(ISERROR(VLOOKUP(B162,[1]Plan1!$A$2:$C$3000,3,0)),"0",VLOOKUP(B162,[1]Plan1!$A$2:$C$3000,3,0))</f>
        <v>f/a</v>
      </c>
      <c r="H162" s="75"/>
      <c r="I162" s="76"/>
      <c r="J162" s="7"/>
      <c r="K162" s="19"/>
      <c r="L162" s="20"/>
    </row>
    <row r="163" spans="1:12" s="21" customFormat="1" ht="20.100000000000001" customHeight="1">
      <c r="A163" s="18"/>
      <c r="B163" s="30">
        <v>20106002</v>
      </c>
      <c r="C163" s="77" t="str">
        <f>IF(ISERROR(VLOOKUP(B163,[1]Plan1!$A$2:$C$3000,2,0)),"0",VLOOKUP(B163,[1]Plan1!$A$2:$C$3000,2,0))</f>
        <v xml:space="preserve">Clindamicina, fosfato de, 600 mg sol Inj, 4 mL </v>
      </c>
      <c r="D163" s="78"/>
      <c r="E163" s="78"/>
      <c r="F163" s="79"/>
      <c r="G163" s="74" t="str">
        <f>IF(ISERROR(VLOOKUP(B163,[1]Plan1!$A$2:$C$3000,3,0)),"0",VLOOKUP(B163,[1]Plan1!$A$2:$C$3000,3,0))</f>
        <v>amp</v>
      </c>
      <c r="H163" s="75"/>
      <c r="I163" s="76"/>
      <c r="J163" s="7"/>
      <c r="K163" s="19"/>
      <c r="L163" s="20"/>
    </row>
    <row r="164" spans="1:12" s="21" customFormat="1" ht="20.100000000000001" customHeight="1">
      <c r="A164" s="18"/>
      <c r="B164" s="30">
        <v>10400005</v>
      </c>
      <c r="C164" s="77" t="str">
        <f>IF(ISERROR(VLOOKUP(B164,[1]Plan1!$A$2:$C$3000,2,0)),"0",VLOOKUP(B164,[1]Plan1!$A$2:$C$3000,2,0))</f>
        <v>Clonazepam[3] 2,5 mg/mL, sol Oral, com dosador[4], 20 mL</v>
      </c>
      <c r="D164" s="78"/>
      <c r="E164" s="78"/>
      <c r="F164" s="79"/>
      <c r="G164" s="74" t="str">
        <f>IF(ISERROR(VLOOKUP(B164,[1]Plan1!$A$2:$C$3000,3,0)),"0",VLOOKUP(B164,[1]Plan1!$A$2:$C$3000,3,0))</f>
        <v>fr</v>
      </c>
      <c r="H164" s="75"/>
      <c r="I164" s="76"/>
      <c r="J164" s="7"/>
      <c r="K164" s="19"/>
      <c r="L164" s="22"/>
    </row>
    <row r="165" spans="1:12" s="21" customFormat="1" ht="20.100000000000001" customHeight="1">
      <c r="A165" s="23"/>
      <c r="B165" s="30">
        <v>11300001</v>
      </c>
      <c r="C165" s="77" t="str">
        <f>IF(ISERROR(VLOOKUP(B165,[1]Plan1!$A$2:$C$3000,2,0)),"0",VLOOKUP(B165,[1]Plan1!$A$2:$C$3000,2,0))</f>
        <v>Clonidina, cloridrato de, 150µg/mL, sol inj 1mL</v>
      </c>
      <c r="D165" s="78"/>
      <c r="E165" s="78"/>
      <c r="F165" s="79"/>
      <c r="G165" s="74" t="str">
        <f>IF(ISERROR(VLOOKUP(B165,[1]Plan1!$A$2:$C$3000,3,0)),"0",VLOOKUP(B165,[1]Plan1!$A$2:$C$3000,3,0))</f>
        <v>amp</v>
      </c>
      <c r="H165" s="75"/>
      <c r="I165" s="76"/>
      <c r="J165" s="7"/>
      <c r="K165" s="19"/>
      <c r="L165" s="22"/>
    </row>
    <row r="166" spans="1:12" s="21" customFormat="1" ht="20.100000000000001" customHeight="1">
      <c r="A166" s="23"/>
      <c r="B166" s="30">
        <v>60101008</v>
      </c>
      <c r="C166" s="77" t="str">
        <f>IF(ISERROR(VLOOKUP(B166,[1]Plan1!$A$2:$C$3000,2,0)),"0",VLOOKUP(B166,[1]Plan1!$A$2:$C$3000,2,0))</f>
        <v>Cloreto de potássio 10% 10 mL inj</v>
      </c>
      <c r="D166" s="78"/>
      <c r="E166" s="78"/>
      <c r="F166" s="79"/>
      <c r="G166" s="74" t="str">
        <f>IF(ISERROR(VLOOKUP(B166,[1]Plan1!$A$2:$C$3000,3,0)),"0",VLOOKUP(B166,[1]Plan1!$A$2:$C$3000,3,0))</f>
        <v>amp</v>
      </c>
      <c r="H166" s="75"/>
      <c r="I166" s="76"/>
      <c r="J166" s="7"/>
      <c r="K166" s="19"/>
      <c r="L166" s="22"/>
    </row>
    <row r="167" spans="1:12" s="21" customFormat="1" ht="20.100000000000001" customHeight="1">
      <c r="A167" s="23"/>
      <c r="B167" s="30">
        <v>60102001</v>
      </c>
      <c r="C167" s="77" t="str">
        <f>IF(ISERROR(VLOOKUP(B167,[1]Plan1!$A$2:$C$3000,2,0)),"0",VLOOKUP(B167,[1]Plan1!$A$2:$C$3000,2,0))</f>
        <v>Cloreto de Potássio 6% (≡ 12 mEq K+/ 15 mL), mínimo: 100 mL xarope</v>
      </c>
      <c r="D167" s="78"/>
      <c r="E167" s="78"/>
      <c r="F167" s="79"/>
      <c r="G167" s="74" t="str">
        <f>IF(ISERROR(VLOOKUP(B167,[1]Plan1!$A$2:$C$3000,3,0)),"0",VLOOKUP(B167,[1]Plan1!$A$2:$C$3000,3,0))</f>
        <v>Fr</v>
      </c>
      <c r="H167" s="75"/>
      <c r="I167" s="76"/>
      <c r="J167" s="7"/>
      <c r="K167" s="19"/>
      <c r="L167" s="22"/>
    </row>
    <row r="168" spans="1:12" s="21" customFormat="1" ht="20.100000000000001" customHeight="1">
      <c r="A168" s="23"/>
      <c r="B168" s="30">
        <v>110400001</v>
      </c>
      <c r="C168" s="77" t="str">
        <f>IF(ISERROR(VLOOKUP(B168,[1]Plan1!$A$2:$C$3000,2,0)),"0",VLOOKUP(B168,[1]Plan1!$A$2:$C$3000,2,0))</f>
        <v>Cloreto de sódio 0,9% + cloreto de benzalcônio; solução nasal, 10 mL</v>
      </c>
      <c r="D168" s="78"/>
      <c r="E168" s="78"/>
      <c r="F168" s="79"/>
      <c r="G168" s="74" t="str">
        <f>IF(ISERROR(VLOOKUP(B168,[1]Plan1!$A$2:$C$3000,3,0)),"0",VLOOKUP(B168,[1]Plan1!$A$2:$C$3000,3,0))</f>
        <v>Fr</v>
      </c>
      <c r="H168" s="75"/>
      <c r="I168" s="76"/>
      <c r="J168" s="7"/>
      <c r="K168" s="19"/>
      <c r="L168" s="22"/>
    </row>
    <row r="169" spans="1:12" s="21" customFormat="1" ht="20.100000000000001" customHeight="1">
      <c r="A169" s="23"/>
      <c r="B169" s="30">
        <v>60101010</v>
      </c>
      <c r="C169" s="77" t="str">
        <f>IF(ISERROR(VLOOKUP(B169,[1]Plan1!$A$2:$C$3000,2,0)),"0",VLOOKUP(B169,[1]Plan1!$A$2:$C$3000,2,0))</f>
        <v>Cloreto de sódio 0,9% 100 mL, sol inj Sistema fechado</v>
      </c>
      <c r="D169" s="78"/>
      <c r="E169" s="78"/>
      <c r="F169" s="79"/>
      <c r="G169" s="74" t="str">
        <f>IF(ISERROR(VLOOKUP(B169,[1]Plan1!$A$2:$C$3000,3,0)),"0",VLOOKUP(B169,[1]Plan1!$A$2:$C$3000,3,0))</f>
        <v>bolsa</v>
      </c>
      <c r="H169" s="75"/>
      <c r="I169" s="76"/>
      <c r="J169" s="7"/>
      <c r="K169" s="19"/>
      <c r="L169" s="22"/>
    </row>
    <row r="170" spans="1:12" s="21" customFormat="1" ht="20.100000000000001" customHeight="1">
      <c r="A170" s="23"/>
      <c r="B170" s="30">
        <v>60101009</v>
      </c>
      <c r="C170" s="77" t="str">
        <f>IF(ISERROR(VLOOKUP(B170,[1]Plan1!$A$2:$C$3000,2,0)),"0",VLOOKUP(B170,[1]Plan1!$A$2:$C$3000,2,0))</f>
        <v>Cloreto de sódio 0,9% 1000 mL, sol inj Sistema fechado</v>
      </c>
      <c r="D170" s="78"/>
      <c r="E170" s="78"/>
      <c r="F170" s="79"/>
      <c r="G170" s="74" t="str">
        <f>IF(ISERROR(VLOOKUP(B170,[1]Plan1!$A$2:$C$3000,3,0)),"0",VLOOKUP(B170,[1]Plan1!$A$2:$C$3000,3,0))</f>
        <v>f/a</v>
      </c>
      <c r="H170" s="75"/>
      <c r="I170" s="76"/>
      <c r="J170" s="7"/>
      <c r="K170" s="19"/>
      <c r="L170" s="22"/>
    </row>
    <row r="171" spans="1:12" s="21" customFormat="1" ht="20.100000000000001" customHeight="1">
      <c r="A171" s="23"/>
      <c r="B171" s="30">
        <v>60101011</v>
      </c>
      <c r="C171" s="77" t="str">
        <f>IF(ISERROR(VLOOKUP(B171,[1]Plan1!$A$2:$C$3000,2,0)),"0",VLOOKUP(B171,[1]Plan1!$A$2:$C$3000,2,0))</f>
        <v>Cloreto de sódio 0,9% 250 mL, sol inj Sistema fechado</v>
      </c>
      <c r="D171" s="78"/>
      <c r="E171" s="78"/>
      <c r="F171" s="79"/>
      <c r="G171" s="74" t="str">
        <f>IF(ISERROR(VLOOKUP(B171,[1]Plan1!$A$2:$C$3000,3,0)),"0",VLOOKUP(B171,[1]Plan1!$A$2:$C$3000,3,0))</f>
        <v>bolsa</v>
      </c>
      <c r="H171" s="75"/>
      <c r="I171" s="76"/>
      <c r="J171" s="7"/>
      <c r="K171" s="19"/>
      <c r="L171" s="22"/>
    </row>
    <row r="172" spans="1:12" s="21" customFormat="1" ht="20.100000000000001" customHeight="1">
      <c r="A172" s="23"/>
      <c r="B172" s="30">
        <v>60101012</v>
      </c>
      <c r="C172" s="77" t="str">
        <f>IF(ISERROR(VLOOKUP(B172,[1]Plan1!$A$2:$C$3000,2,0)),"0",VLOOKUP(B172,[1]Plan1!$A$2:$C$3000,2,0))</f>
        <v>Cloreto de sódio 0,9% 500 mL, sol inj Sistema fechado</v>
      </c>
      <c r="D172" s="78"/>
      <c r="E172" s="78"/>
      <c r="F172" s="79"/>
      <c r="G172" s="74" t="str">
        <f>IF(ISERROR(VLOOKUP(B172,[1]Plan1!$A$2:$C$3000,3,0)),"0",VLOOKUP(B172,[1]Plan1!$A$2:$C$3000,3,0))</f>
        <v>bolsa</v>
      </c>
      <c r="H172" s="75"/>
      <c r="I172" s="76"/>
      <c r="J172" s="7"/>
      <c r="K172" s="19"/>
      <c r="L172" s="22"/>
    </row>
    <row r="173" spans="1:12" s="21" customFormat="1" ht="20.100000000000001" customHeight="1">
      <c r="A173" s="23"/>
      <c r="B173" s="30">
        <v>60101013</v>
      </c>
      <c r="C173" s="77" t="str">
        <f>IF(ISERROR(VLOOKUP(B173,[1]Plan1!$A$2:$C$3000,2,0)),"0",VLOOKUP(B173,[1]Plan1!$A$2:$C$3000,2,0))</f>
        <v xml:space="preserve">Cloreto de sódio 20% 10 mL </v>
      </c>
      <c r="D173" s="78"/>
      <c r="E173" s="78"/>
      <c r="F173" s="79"/>
      <c r="G173" s="74" t="str">
        <f>IF(ISERROR(VLOOKUP(B173,[1]Plan1!$A$2:$C$3000,3,0)),"0",VLOOKUP(B173,[1]Plan1!$A$2:$C$3000,3,0))</f>
        <v>amp</v>
      </c>
      <c r="H173" s="75"/>
      <c r="I173" s="76"/>
      <c r="J173" s="7"/>
      <c r="K173" s="19"/>
      <c r="L173" s="22"/>
    </row>
    <row r="174" spans="1:12" s="21" customFormat="1" ht="20.100000000000001" customHeight="1">
      <c r="A174" s="23"/>
      <c r="B174" s="31">
        <v>180004146</v>
      </c>
      <c r="C174" s="77" t="str">
        <f>IF(ISERROR(VLOOKUP(B174,[1]Plan1!$A$2:$C$3000,2,0)),"0",VLOOKUP(B174,[1]Plan1!$A$2:$C$3000,2,0))</f>
        <v>Clorexidina, digliconato de, solução alcoólica 0,5% 1000 mL</v>
      </c>
      <c r="D174" s="78"/>
      <c r="E174" s="78"/>
      <c r="F174" s="79"/>
      <c r="G174" s="74" t="str">
        <f>IF(ISERROR(VLOOKUP(B174,[1]Plan1!$A$2:$C$3000,3,0)),"0",VLOOKUP(B174,[1]Plan1!$A$2:$C$3000,3,0))</f>
        <v>Frasco</v>
      </c>
      <c r="H174" s="75"/>
      <c r="I174" s="76"/>
      <c r="J174" s="7"/>
      <c r="K174" s="19"/>
      <c r="L174" s="22"/>
    </row>
    <row r="175" spans="1:12" s="21" customFormat="1" ht="20.100000000000001" customHeight="1">
      <c r="A175" s="23"/>
      <c r="B175" s="29">
        <v>180001622</v>
      </c>
      <c r="C175" s="77" t="str">
        <f>IF(ISERROR(VLOOKUP(B175,[1]Plan1!$A$2:$C$3000,2,0)),"0",VLOOKUP(B175,[1]Plan1!$A$2:$C$3000,2,0))</f>
        <v>Clorexidina, gliconato (= digliconato) de, 0,2%, solução higienizante aquosa  1.000 mL</v>
      </c>
      <c r="D175" s="78"/>
      <c r="E175" s="78"/>
      <c r="F175" s="79"/>
      <c r="G175" s="74" t="str">
        <f>IF(ISERROR(VLOOKUP(B175,[1]Plan1!$A$2:$C$3000,3,0)),"0",VLOOKUP(B175,[1]Plan1!$A$2:$C$3000,3,0))</f>
        <v>Frasco</v>
      </c>
      <c r="H175" s="75"/>
      <c r="I175" s="76"/>
      <c r="J175" s="7"/>
      <c r="K175" s="19"/>
      <c r="L175" s="22"/>
    </row>
    <row r="176" spans="1:12" s="21" customFormat="1" ht="20.100000000000001" customHeight="1">
      <c r="A176" s="23"/>
      <c r="B176" s="29">
        <v>180001824</v>
      </c>
      <c r="C176" s="77" t="str">
        <f>IF(ISERROR(VLOOKUP(B176,[1]Plan1!$A$2:$C$3000,2,0)),"0",VLOOKUP(B176,[1]Plan1!$A$2:$C$3000,2,0))</f>
        <v>Clorexidina, gliconato (= digliconato) de, 2%, com tensoativo, 1.000 Ml (DEGERMANTE)</v>
      </c>
      <c r="D176" s="78"/>
      <c r="E176" s="78"/>
      <c r="F176" s="79"/>
      <c r="G176" s="74" t="str">
        <f>IF(ISERROR(VLOOKUP(B176,[1]Plan1!$A$2:$C$3000,3,0)),"0",VLOOKUP(B176,[1]Plan1!$A$2:$C$3000,3,0))</f>
        <v>Frasco</v>
      </c>
      <c r="H176" s="75"/>
      <c r="I176" s="76"/>
      <c r="J176" s="7"/>
      <c r="K176" s="19"/>
      <c r="L176" s="22"/>
    </row>
    <row r="177" spans="1:12" s="21" customFormat="1" ht="20.100000000000001" customHeight="1">
      <c r="A177" s="23"/>
      <c r="B177" s="29">
        <v>180001925</v>
      </c>
      <c r="C177" s="77" t="str">
        <f>IF(ISERROR(VLOOKUP(B177,[1]Plan1!$A$2:$C$3000,2,0)),"0",VLOOKUP(B177,[1]Plan1!$A$2:$C$3000,2,0))</f>
        <v>Clorexidina, gliconato (= digliconato) de, 4%, com tensoativo, 1.000 Ml (DEGERMANTE)</v>
      </c>
      <c r="D177" s="78"/>
      <c r="E177" s="78"/>
      <c r="F177" s="79"/>
      <c r="G177" s="74" t="str">
        <f>IF(ISERROR(VLOOKUP(B177,[1]Plan1!$A$2:$C$3000,3,0)),"0",VLOOKUP(B177,[1]Plan1!$A$2:$C$3000,3,0))</f>
        <v>Frasco</v>
      </c>
      <c r="H177" s="75"/>
      <c r="I177" s="76"/>
      <c r="J177" s="7"/>
      <c r="K177" s="19"/>
      <c r="L177" s="22"/>
    </row>
    <row r="178" spans="1:12" s="21" customFormat="1" ht="20.100000000000001" customHeight="1">
      <c r="A178" s="23"/>
      <c r="B178" s="30">
        <v>170000002</v>
      </c>
      <c r="C178" s="77" t="str">
        <f>IF(ISERROR(VLOOKUP(B178,[1]Plan1!$A$2:$C$3000,2,0)),"0",VLOOKUP(B178,[1]Plan1!$A$2:$C$3000,2,0))</f>
        <v>Clorexidina, gliconato de, 0,12%, colutório (solução para enxagüatório oral ou solução antisséptica bucal), mínimo: 250 mL</v>
      </c>
      <c r="D178" s="78"/>
      <c r="E178" s="78"/>
      <c r="F178" s="79"/>
      <c r="G178" s="74" t="str">
        <f>IF(ISERROR(VLOOKUP(B178,[1]Plan1!$A$2:$C$3000,3,0)),"0",VLOOKUP(B178,[1]Plan1!$A$2:$C$3000,3,0))</f>
        <v>Frasco</v>
      </c>
      <c r="H178" s="75"/>
      <c r="I178" s="76"/>
      <c r="J178" s="7"/>
      <c r="K178" s="19"/>
      <c r="L178" s="22"/>
    </row>
    <row r="179" spans="1:12" s="21" customFormat="1" ht="20.100000000000001" customHeight="1">
      <c r="A179" s="23"/>
      <c r="B179" s="30">
        <v>170000003</v>
      </c>
      <c r="C179" s="77" t="str">
        <f>IF(ISERROR(VLOOKUP(B179,[1]Plan1!$A$2:$C$3000,2,0)),"0",VLOOKUP(B179,[1]Plan1!$A$2:$C$3000,2,0))</f>
        <v>Clorexidina, gliconato de, 0,2%, solução higienizante aquosa 100 mL (PADRONIZAR)</v>
      </c>
      <c r="D179" s="78"/>
      <c r="E179" s="78"/>
      <c r="F179" s="79"/>
      <c r="G179" s="74" t="str">
        <f>IF(ISERROR(VLOOKUP(B179,[1]Plan1!$A$2:$C$3000,3,0)),"0",VLOOKUP(B179,[1]Plan1!$A$2:$C$3000,3,0))</f>
        <v>Frasco</v>
      </c>
      <c r="H179" s="75"/>
      <c r="I179" s="76"/>
      <c r="J179" s="7"/>
      <c r="K179" s="19"/>
      <c r="L179" s="22"/>
    </row>
    <row r="180" spans="1:12" s="21" customFormat="1" ht="20.100000000000001" customHeight="1">
      <c r="A180" s="23"/>
      <c r="B180" s="30">
        <v>10600001</v>
      </c>
      <c r="C180" s="77" t="str">
        <f>IF(ISERROR(VLOOKUP(B180,[1]Plan1!$A$2:$C$3000,2,0)),"0",VLOOKUP(B180,[1]Plan1!$A$2:$C$3000,2,0))</f>
        <v>Clorpromazina, cloridrato de, 40 mg/mL, sol oral, 20 mL, com dosador</v>
      </c>
      <c r="D180" s="78"/>
      <c r="E180" s="78"/>
      <c r="F180" s="79"/>
      <c r="G180" s="74" t="str">
        <f>IF(ISERROR(VLOOKUP(B180,[1]Plan1!$A$2:$C$3000,3,0)),"0",VLOOKUP(B180,[1]Plan1!$A$2:$C$3000,3,0))</f>
        <v>fr</v>
      </c>
      <c r="H180" s="75"/>
      <c r="I180" s="76"/>
      <c r="J180" s="7"/>
      <c r="K180" s="19"/>
      <c r="L180" s="22"/>
    </row>
    <row r="181" spans="1:12" s="21" customFormat="1" ht="20.100000000000001" customHeight="1">
      <c r="A181" s="23"/>
      <c r="B181" s="30">
        <v>10600002</v>
      </c>
      <c r="C181" s="77" t="str">
        <f>IF(ISERROR(VLOOKUP(B181,[1]Plan1!$A$2:$C$3000,2,0)),"0",VLOOKUP(B181,[1]Plan1!$A$2:$C$3000,2,0))</f>
        <v>Clorpromazina, cloridrato de, 5 mg/mL, sol Inj 5 mL</v>
      </c>
      <c r="D181" s="78"/>
      <c r="E181" s="78"/>
      <c r="F181" s="79"/>
      <c r="G181" s="74" t="str">
        <f>IF(ISERROR(VLOOKUP(B181,[1]Plan1!$A$2:$C$3000,3,0)),"0",VLOOKUP(B181,[1]Plan1!$A$2:$C$3000,3,0))</f>
        <v>amp</v>
      </c>
      <c r="H181" s="75"/>
      <c r="I181" s="76"/>
      <c r="J181" s="7"/>
      <c r="K181" s="19"/>
      <c r="L181" s="22"/>
    </row>
    <row r="182" spans="1:12" s="21" customFormat="1" ht="20.100000000000001" customHeight="1">
      <c r="A182" s="23"/>
      <c r="B182" s="30">
        <v>150300003</v>
      </c>
      <c r="C182" s="77" t="str">
        <f>IF(ISERROR(VLOOKUP(B182,[1]Plan1!$A$2:$C$3000,2,0)),"0",VLOOKUP(B182,[1]Plan1!$A$2:$C$3000,2,0))</f>
        <v>Colagenase 0,6 UI/g pomada 30 g</v>
      </c>
      <c r="D182" s="78"/>
      <c r="E182" s="78"/>
      <c r="F182" s="79"/>
      <c r="G182" s="74" t="str">
        <f>IF(ISERROR(VLOOKUP(B182,[1]Plan1!$A$2:$C$3000,3,0)),"0",VLOOKUP(B182,[1]Plan1!$A$2:$C$3000,3,0))</f>
        <v>Bsg</v>
      </c>
      <c r="H182" s="75"/>
      <c r="I182" s="76"/>
      <c r="J182" s="7"/>
      <c r="K182" s="19"/>
      <c r="L182" s="22"/>
    </row>
    <row r="183" spans="1:12" s="21" customFormat="1" ht="20.100000000000001" customHeight="1">
      <c r="A183" s="23"/>
      <c r="B183" s="30">
        <v>180100021</v>
      </c>
      <c r="C183" s="77" t="str">
        <f>IF(ISERROR(VLOOKUP(B183,[1]Plan1!$A$2:$C$3000,2,0)),"0",VLOOKUP(B183,[1]Plan1!$A$2:$C$3000,2,0))</f>
        <v>Dacarbazina 200 mg pó para solução</v>
      </c>
      <c r="D183" s="78"/>
      <c r="E183" s="78"/>
      <c r="F183" s="79"/>
      <c r="G183" s="74" t="str">
        <f>IF(ISERROR(VLOOKUP(B183,[1]Plan1!$A$2:$C$3000,3,0)),"0",VLOOKUP(B183,[1]Plan1!$A$2:$C$3000,3,0))</f>
        <v>f/a</v>
      </c>
      <c r="H183" s="75"/>
      <c r="I183" s="76"/>
      <c r="J183" s="7"/>
      <c r="K183" s="19"/>
      <c r="L183" s="22"/>
    </row>
    <row r="184" spans="1:12" s="21" customFormat="1" ht="20.100000000000001" customHeight="1">
      <c r="A184" s="23"/>
      <c r="B184" s="30">
        <v>180100023</v>
      </c>
      <c r="C184" s="77" t="str">
        <f>IF(ISERROR(VLOOKUP(B184,[1]Plan1!$A$2:$C$3000,2,0)),"0",VLOOKUP(B184,[1]Plan1!$A$2:$C$3000,2,0))</f>
        <v>Daunorrubicina, cloridrato de, 2mg/mL 10 mL ou pó para solução p/ inj</v>
      </c>
      <c r="D184" s="78"/>
      <c r="E184" s="78"/>
      <c r="F184" s="79"/>
      <c r="G184" s="74" t="str">
        <f>IF(ISERROR(VLOOKUP(B184,[1]Plan1!$A$2:$C$3000,3,0)),"0",VLOOKUP(B184,[1]Plan1!$A$2:$C$3000,3,0))</f>
        <v>Amp</v>
      </c>
      <c r="H184" s="75"/>
      <c r="I184" s="76"/>
      <c r="J184" s="7"/>
      <c r="K184" s="19"/>
      <c r="L184" s="22"/>
    </row>
    <row r="185" spans="1:12" s="21" customFormat="1" ht="20.100000000000001" customHeight="1">
      <c r="A185" s="23"/>
      <c r="B185" s="30">
        <v>70100001</v>
      </c>
      <c r="C185" s="77" t="str">
        <f>IF(ISERROR(VLOOKUP(B185,[1]Plan1!$A$2:$C$3000,2,0)),"0",VLOOKUP(B185,[1]Plan1!$A$2:$C$3000,2,0))</f>
        <v>Deslanosídeo 0,2mg/mL 2 mL sol inj</v>
      </c>
      <c r="D185" s="78"/>
      <c r="E185" s="78"/>
      <c r="F185" s="79"/>
      <c r="G185" s="74" t="str">
        <f>IF(ISERROR(VLOOKUP(B185,[1]Plan1!$A$2:$C$3000,3,0)),"0",VLOOKUP(B185,[1]Plan1!$A$2:$C$3000,3,0))</f>
        <v>amp</v>
      </c>
      <c r="H185" s="75"/>
      <c r="I185" s="76"/>
      <c r="J185" s="7"/>
      <c r="K185" s="19"/>
      <c r="L185" s="22"/>
    </row>
    <row r="186" spans="1:12" s="21" customFormat="1" ht="20.100000000000001" customHeight="1">
      <c r="A186" s="23"/>
      <c r="B186" s="30">
        <v>140000008</v>
      </c>
      <c r="C186" s="77" t="str">
        <f>IF(ISERROR(VLOOKUP(B186,[1]Plan1!$A$2:$C$3000,2,0)),"0",VLOOKUP(B186,[1]Plan1!$A$2:$C$3000,2,0))</f>
        <v xml:space="preserve">Dexametasona 0,1% susp Oft </v>
      </c>
      <c r="D186" s="78"/>
      <c r="E186" s="78"/>
      <c r="F186" s="79"/>
      <c r="G186" s="74" t="str">
        <f>IF(ISERROR(VLOOKUP(B186,[1]Plan1!$A$2:$C$3000,3,0)),"0",VLOOKUP(B186,[1]Plan1!$A$2:$C$3000,3,0))</f>
        <v>Fr 5 mL</v>
      </c>
      <c r="H186" s="75"/>
      <c r="I186" s="76"/>
      <c r="J186" s="7"/>
      <c r="K186" s="19"/>
      <c r="L186" s="22"/>
    </row>
    <row r="187" spans="1:12" s="21" customFormat="1" ht="20.100000000000001" customHeight="1">
      <c r="A187" s="23"/>
      <c r="B187" s="30">
        <v>150100001</v>
      </c>
      <c r="C187" s="77" t="str">
        <f>IF(ISERROR(VLOOKUP(B187,[1]Plan1!$A$2:$C$3000,2,0)),"0",VLOOKUP(B187,[1]Plan1!$A$2:$C$3000,2,0))</f>
        <v xml:space="preserve">Dexametasona, acetato de, 0,1% creme tópico 15 g </v>
      </c>
      <c r="D187" s="78"/>
      <c r="E187" s="78"/>
      <c r="F187" s="79"/>
      <c r="G187" s="74" t="str">
        <f>IF(ISERROR(VLOOKUP(B187,[1]Plan1!$A$2:$C$3000,3,0)),"0",VLOOKUP(B187,[1]Plan1!$A$2:$C$3000,3,0))</f>
        <v>Bsg</v>
      </c>
      <c r="H187" s="75"/>
      <c r="I187" s="76"/>
      <c r="J187" s="7"/>
      <c r="K187" s="19"/>
      <c r="L187" s="22"/>
    </row>
    <row r="188" spans="1:12" s="21" customFormat="1" ht="20.100000000000001" customHeight="1">
      <c r="A188" s="23"/>
      <c r="B188" s="30">
        <v>40200005</v>
      </c>
      <c r="C188" s="77" t="str">
        <f>IF(ISERROR(VLOOKUP(B188,[1]Plan1!$A$2:$C$3000,2,0)),"0",VLOOKUP(B188,[1]Plan1!$A$2:$C$3000,2,0))</f>
        <v>Dexametasona, fosfato dissódico de, 4mg/mL, sol Inj 2,5 mL</v>
      </c>
      <c r="D188" s="78"/>
      <c r="E188" s="78"/>
      <c r="F188" s="79"/>
      <c r="G188" s="74" t="str">
        <f>IF(ISERROR(VLOOKUP(B188,[1]Plan1!$A$2:$C$3000,3,0)),"0",VLOOKUP(B188,[1]Plan1!$A$2:$C$3000,3,0))</f>
        <v>Amp</v>
      </c>
      <c r="H188" s="75"/>
      <c r="I188" s="76"/>
      <c r="J188" s="7"/>
      <c r="K188" s="19"/>
      <c r="L188" s="22"/>
    </row>
    <row r="189" spans="1:12" s="21" customFormat="1" ht="20.100000000000001" customHeight="1" thickBot="1">
      <c r="A189" s="23"/>
      <c r="B189" s="30">
        <v>50000001</v>
      </c>
      <c r="C189" s="77" t="str">
        <f>IF(ISERROR(VLOOKUP(B189,[1]Plan1!$A$2:$C$3000,2,0)),"0",VLOOKUP(B189,[1]Plan1!$A$2:$C$3000,2,0))</f>
        <v>Dexclorfeniramina, maleato de, 0,4 mg/mL 100 mL xpe</v>
      </c>
      <c r="D189" s="78"/>
      <c r="E189" s="78"/>
      <c r="F189" s="79"/>
      <c r="G189" s="74" t="str">
        <f>IF(ISERROR(VLOOKUP(B189,[1]Plan1!$A$2:$C$3000,3,0)),"0",VLOOKUP(B189,[1]Plan1!$A$2:$C$3000,3,0))</f>
        <v>Fr</v>
      </c>
      <c r="H189" s="75"/>
      <c r="I189" s="76"/>
      <c r="J189" s="7"/>
      <c r="K189" s="19"/>
      <c r="L189" s="22"/>
    </row>
    <row r="190" spans="1:12" ht="15.75" customHeight="1" thickBot="1">
      <c r="B190" s="80" t="s">
        <v>21</v>
      </c>
      <c r="C190" s="80"/>
      <c r="D190" s="80"/>
      <c r="E190" s="80"/>
      <c r="F190" s="80"/>
      <c r="G190" s="80"/>
      <c r="H190" s="80"/>
      <c r="I190" s="80"/>
      <c r="J190" s="80"/>
      <c r="K190" s="80"/>
      <c r="L190" s="80"/>
    </row>
    <row r="191" spans="1:12" ht="12.75" customHeight="1" thickBot="1">
      <c r="B191" s="67" t="s">
        <v>15</v>
      </c>
      <c r="C191" s="69"/>
      <c r="D191" s="67" t="s">
        <v>14</v>
      </c>
      <c r="E191" s="68"/>
      <c r="F191" s="69"/>
      <c r="G191" s="67" t="s">
        <v>9</v>
      </c>
      <c r="H191" s="68"/>
      <c r="I191" s="69"/>
      <c r="J191" s="67" t="s">
        <v>18</v>
      </c>
      <c r="K191" s="68"/>
      <c r="L191" s="69"/>
    </row>
    <row r="192" spans="1:12" ht="25.5" customHeight="1">
      <c r="B192" s="3" t="s">
        <v>10</v>
      </c>
      <c r="C192" s="24"/>
      <c r="D192" s="3" t="s">
        <v>10</v>
      </c>
      <c r="E192" s="70"/>
      <c r="F192" s="71"/>
      <c r="G192" s="3" t="s">
        <v>10</v>
      </c>
      <c r="H192" s="70"/>
      <c r="I192" s="71"/>
      <c r="J192" s="3" t="s">
        <v>10</v>
      </c>
      <c r="K192" s="72"/>
      <c r="L192" s="73"/>
    </row>
    <row r="193" spans="2:12" ht="25.5" customHeight="1">
      <c r="B193" s="4" t="s">
        <v>11</v>
      </c>
      <c r="C193" s="25"/>
      <c r="D193" s="4" t="s">
        <v>11</v>
      </c>
      <c r="E193" s="59"/>
      <c r="F193" s="60"/>
      <c r="G193" s="4" t="s">
        <v>11</v>
      </c>
      <c r="H193" s="59"/>
      <c r="I193" s="60"/>
      <c r="J193" s="4" t="s">
        <v>11</v>
      </c>
      <c r="K193" s="61"/>
      <c r="L193" s="62"/>
    </row>
    <row r="194" spans="2:12" ht="25.5" customHeight="1" thickBot="1">
      <c r="B194" s="5" t="s">
        <v>12</v>
      </c>
      <c r="C194" s="26"/>
      <c r="D194" s="5" t="s">
        <v>13</v>
      </c>
      <c r="E194" s="65"/>
      <c r="F194" s="66"/>
      <c r="G194" s="5" t="s">
        <v>27</v>
      </c>
      <c r="H194" s="65"/>
      <c r="I194" s="66"/>
      <c r="J194" s="5" t="s">
        <v>13</v>
      </c>
      <c r="K194" s="63"/>
      <c r="L194" s="64"/>
    </row>
    <row r="195" spans="2:12" ht="12.75" customHeight="1">
      <c r="B195" s="27"/>
    </row>
  </sheetData>
  <sheetProtection selectLockedCells="1"/>
  <mergeCells count="378">
    <mergeCell ref="B191:C191"/>
    <mergeCell ref="D191:F191"/>
    <mergeCell ref="G191:I191"/>
    <mergeCell ref="J191:L191"/>
    <mergeCell ref="E194:F194"/>
    <mergeCell ref="H194:I194"/>
    <mergeCell ref="K194:L194"/>
    <mergeCell ref="E192:F192"/>
    <mergeCell ref="H192:I192"/>
    <mergeCell ref="K192:L192"/>
    <mergeCell ref="E193:F193"/>
    <mergeCell ref="H193:I193"/>
    <mergeCell ref="K193:L193"/>
    <mergeCell ref="C186:F186"/>
    <mergeCell ref="G186:I186"/>
    <mergeCell ref="C187:F187"/>
    <mergeCell ref="G187:I187"/>
    <mergeCell ref="C188:F188"/>
    <mergeCell ref="G188:I188"/>
    <mergeCell ref="C189:F189"/>
    <mergeCell ref="G189:I189"/>
    <mergeCell ref="B190:L190"/>
    <mergeCell ref="C181:F181"/>
    <mergeCell ref="G181:I181"/>
    <mergeCell ref="C182:F182"/>
    <mergeCell ref="G182:I182"/>
    <mergeCell ref="C183:F183"/>
    <mergeCell ref="G183:I183"/>
    <mergeCell ref="C184:F184"/>
    <mergeCell ref="G184:I184"/>
    <mergeCell ref="C185:F185"/>
    <mergeCell ref="G185:I185"/>
    <mergeCell ref="C176:F176"/>
    <mergeCell ref="G176:I176"/>
    <mergeCell ref="C177:F177"/>
    <mergeCell ref="G177:I177"/>
    <mergeCell ref="C178:F178"/>
    <mergeCell ref="G178:I178"/>
    <mergeCell ref="C179:F179"/>
    <mergeCell ref="G179:I179"/>
    <mergeCell ref="C180:F180"/>
    <mergeCell ref="G180:I180"/>
    <mergeCell ref="C171:F171"/>
    <mergeCell ref="G171:I171"/>
    <mergeCell ref="C172:F172"/>
    <mergeCell ref="G172:I172"/>
    <mergeCell ref="C173:F173"/>
    <mergeCell ref="G173:I173"/>
    <mergeCell ref="C174:F174"/>
    <mergeCell ref="G174:I174"/>
    <mergeCell ref="C175:F175"/>
    <mergeCell ref="G175:I175"/>
    <mergeCell ref="C166:F166"/>
    <mergeCell ref="G166:I166"/>
    <mergeCell ref="C167:F167"/>
    <mergeCell ref="G167:I167"/>
    <mergeCell ref="C168:F168"/>
    <mergeCell ref="G168:I168"/>
    <mergeCell ref="C169:F169"/>
    <mergeCell ref="G169:I169"/>
    <mergeCell ref="C170:F170"/>
    <mergeCell ref="G170:I170"/>
    <mergeCell ref="C161:F161"/>
    <mergeCell ref="G161:I161"/>
    <mergeCell ref="C162:F162"/>
    <mergeCell ref="G162:I162"/>
    <mergeCell ref="C163:F163"/>
    <mergeCell ref="G163:I163"/>
    <mergeCell ref="C164:F164"/>
    <mergeCell ref="G164:I164"/>
    <mergeCell ref="C165:F165"/>
    <mergeCell ref="G165:I165"/>
    <mergeCell ref="C156:F156"/>
    <mergeCell ref="G156:I156"/>
    <mergeCell ref="C157:F157"/>
    <mergeCell ref="G157:I157"/>
    <mergeCell ref="C158:F158"/>
    <mergeCell ref="G158:I158"/>
    <mergeCell ref="C159:F159"/>
    <mergeCell ref="G159:I159"/>
    <mergeCell ref="C160:F160"/>
    <mergeCell ref="G160:I160"/>
    <mergeCell ref="C151:F151"/>
    <mergeCell ref="G151:I151"/>
    <mergeCell ref="C152:F152"/>
    <mergeCell ref="G152:I152"/>
    <mergeCell ref="C153:F153"/>
    <mergeCell ref="G153:I153"/>
    <mergeCell ref="C154:F154"/>
    <mergeCell ref="G154:I154"/>
    <mergeCell ref="C155:F155"/>
    <mergeCell ref="G155:I155"/>
    <mergeCell ref="C146:F146"/>
    <mergeCell ref="G146:I146"/>
    <mergeCell ref="C147:F147"/>
    <mergeCell ref="G147:I147"/>
    <mergeCell ref="C148:F148"/>
    <mergeCell ref="G148:I148"/>
    <mergeCell ref="C149:F149"/>
    <mergeCell ref="G149:I149"/>
    <mergeCell ref="C150:F150"/>
    <mergeCell ref="G150:I150"/>
    <mergeCell ref="B141:L141"/>
    <mergeCell ref="D142:E142"/>
    <mergeCell ref="F142:L142"/>
    <mergeCell ref="B143:L143"/>
    <mergeCell ref="B144:B145"/>
    <mergeCell ref="C144:F145"/>
    <mergeCell ref="G144:I145"/>
    <mergeCell ref="J144:J145"/>
    <mergeCell ref="K144:K145"/>
    <mergeCell ref="L144:L145"/>
    <mergeCell ref="E129:F129"/>
    <mergeCell ref="H129:I129"/>
    <mergeCell ref="K129:L129"/>
    <mergeCell ref="B132:L132"/>
    <mergeCell ref="B134:C135"/>
    <mergeCell ref="J134:L135"/>
    <mergeCell ref="B136:L136"/>
    <mergeCell ref="B137:L137"/>
    <mergeCell ref="B138:B139"/>
    <mergeCell ref="C138:D139"/>
    <mergeCell ref="E138:F138"/>
    <mergeCell ref="G138:I138"/>
    <mergeCell ref="J138:J139"/>
    <mergeCell ref="K138:L138"/>
    <mergeCell ref="E139:F139"/>
    <mergeCell ref="G139:I139"/>
    <mergeCell ref="K139:L139"/>
    <mergeCell ref="B126:C126"/>
    <mergeCell ref="D126:F126"/>
    <mergeCell ref="G126:I126"/>
    <mergeCell ref="J126:L126"/>
    <mergeCell ref="E127:F127"/>
    <mergeCell ref="H127:I127"/>
    <mergeCell ref="K127:L127"/>
    <mergeCell ref="E128:F128"/>
    <mergeCell ref="H128:I128"/>
    <mergeCell ref="K128:L128"/>
    <mergeCell ref="C121:F121"/>
    <mergeCell ref="G121:I121"/>
    <mergeCell ref="C122:F122"/>
    <mergeCell ref="G122:I122"/>
    <mergeCell ref="C123:F123"/>
    <mergeCell ref="G123:I123"/>
    <mergeCell ref="C124:F124"/>
    <mergeCell ref="G124:I124"/>
    <mergeCell ref="B125:L125"/>
    <mergeCell ref="C116:F116"/>
    <mergeCell ref="G116:I116"/>
    <mergeCell ref="C117:F117"/>
    <mergeCell ref="G117:I117"/>
    <mergeCell ref="C118:F118"/>
    <mergeCell ref="G118:I118"/>
    <mergeCell ref="C119:F119"/>
    <mergeCell ref="G119:I119"/>
    <mergeCell ref="C120:F120"/>
    <mergeCell ref="G120:I120"/>
    <mergeCell ref="C111:F111"/>
    <mergeCell ref="G111:I111"/>
    <mergeCell ref="C112:F112"/>
    <mergeCell ref="G112:I112"/>
    <mergeCell ref="C113:F113"/>
    <mergeCell ref="G113:I113"/>
    <mergeCell ref="C114:F114"/>
    <mergeCell ref="G114:I114"/>
    <mergeCell ref="C115:F115"/>
    <mergeCell ref="G115:I115"/>
    <mergeCell ref="C106:F106"/>
    <mergeCell ref="G106:I106"/>
    <mergeCell ref="C107:F107"/>
    <mergeCell ref="G107:I107"/>
    <mergeCell ref="C108:F108"/>
    <mergeCell ref="G108:I108"/>
    <mergeCell ref="C109:F109"/>
    <mergeCell ref="G109:I109"/>
    <mergeCell ref="C110:F110"/>
    <mergeCell ref="G110:I110"/>
    <mergeCell ref="C101:F101"/>
    <mergeCell ref="G101:I101"/>
    <mergeCell ref="C102:F102"/>
    <mergeCell ref="G102:I102"/>
    <mergeCell ref="C103:F103"/>
    <mergeCell ref="G103:I103"/>
    <mergeCell ref="C104:F104"/>
    <mergeCell ref="G104:I104"/>
    <mergeCell ref="C105:F105"/>
    <mergeCell ref="G105:I105"/>
    <mergeCell ref="C96:F96"/>
    <mergeCell ref="G96:I96"/>
    <mergeCell ref="C97:F97"/>
    <mergeCell ref="G97:I97"/>
    <mergeCell ref="C98:F98"/>
    <mergeCell ref="G98:I98"/>
    <mergeCell ref="C99:F99"/>
    <mergeCell ref="G99:I99"/>
    <mergeCell ref="C100:F100"/>
    <mergeCell ref="G100:I100"/>
    <mergeCell ref="C91:F91"/>
    <mergeCell ref="G91:I91"/>
    <mergeCell ref="C92:F92"/>
    <mergeCell ref="G92:I92"/>
    <mergeCell ref="C93:F93"/>
    <mergeCell ref="G93:I93"/>
    <mergeCell ref="C94:F94"/>
    <mergeCell ref="G94:I94"/>
    <mergeCell ref="C95:F95"/>
    <mergeCell ref="G95:I95"/>
    <mergeCell ref="C86:F86"/>
    <mergeCell ref="G86:I86"/>
    <mergeCell ref="C87:F87"/>
    <mergeCell ref="G87:I87"/>
    <mergeCell ref="C88:F88"/>
    <mergeCell ref="G88:I88"/>
    <mergeCell ref="C89:F89"/>
    <mergeCell ref="G89:I89"/>
    <mergeCell ref="C90:F90"/>
    <mergeCell ref="G90:I90"/>
    <mergeCell ref="C81:F81"/>
    <mergeCell ref="G81:I81"/>
    <mergeCell ref="C82:F82"/>
    <mergeCell ref="G82:I82"/>
    <mergeCell ref="C83:F83"/>
    <mergeCell ref="G83:I83"/>
    <mergeCell ref="C84:F84"/>
    <mergeCell ref="G84:I84"/>
    <mergeCell ref="C85:F85"/>
    <mergeCell ref="G85:I85"/>
    <mergeCell ref="B76:L76"/>
    <mergeCell ref="D77:E77"/>
    <mergeCell ref="F77:L77"/>
    <mergeCell ref="B78:L78"/>
    <mergeCell ref="B79:B80"/>
    <mergeCell ref="C79:F80"/>
    <mergeCell ref="G79:I80"/>
    <mergeCell ref="J79:J80"/>
    <mergeCell ref="K79:K80"/>
    <mergeCell ref="L79:L80"/>
    <mergeCell ref="E64:F64"/>
    <mergeCell ref="H64:I64"/>
    <mergeCell ref="K64:L64"/>
    <mergeCell ref="B67:L67"/>
    <mergeCell ref="B69:C70"/>
    <mergeCell ref="J69:L70"/>
    <mergeCell ref="B71:L71"/>
    <mergeCell ref="B72:L72"/>
    <mergeCell ref="B73:B74"/>
    <mergeCell ref="C73:D74"/>
    <mergeCell ref="E73:F73"/>
    <mergeCell ref="G73:I73"/>
    <mergeCell ref="J73:J74"/>
    <mergeCell ref="K73:L73"/>
    <mergeCell ref="E74:F74"/>
    <mergeCell ref="G74:I74"/>
    <mergeCell ref="K74:L74"/>
    <mergeCell ref="B61:C61"/>
    <mergeCell ref="D61:F61"/>
    <mergeCell ref="G61:I61"/>
    <mergeCell ref="J61:L61"/>
    <mergeCell ref="E62:F62"/>
    <mergeCell ref="H62:I62"/>
    <mergeCell ref="K62:L62"/>
    <mergeCell ref="E63:F63"/>
    <mergeCell ref="H63:I63"/>
    <mergeCell ref="K63:L63"/>
    <mergeCell ref="C56:F56"/>
    <mergeCell ref="G56:I56"/>
    <mergeCell ref="C57:F57"/>
    <mergeCell ref="G57:I57"/>
    <mergeCell ref="C58:F58"/>
    <mergeCell ref="G58:I58"/>
    <mergeCell ref="C59:F59"/>
    <mergeCell ref="G59:I59"/>
    <mergeCell ref="B60:L60"/>
    <mergeCell ref="C51:F51"/>
    <mergeCell ref="G51:I51"/>
    <mergeCell ref="C52:F52"/>
    <mergeCell ref="G52:I52"/>
    <mergeCell ref="C53:F53"/>
    <mergeCell ref="G53:I53"/>
    <mergeCell ref="C54:F54"/>
    <mergeCell ref="G54:I54"/>
    <mergeCell ref="C55:F55"/>
    <mergeCell ref="G55:I55"/>
    <mergeCell ref="C46:F46"/>
    <mergeCell ref="G46:I46"/>
    <mergeCell ref="C47:F47"/>
    <mergeCell ref="G47:I47"/>
    <mergeCell ref="C48:F48"/>
    <mergeCell ref="G48:I48"/>
    <mergeCell ref="C49:F49"/>
    <mergeCell ref="G49:I49"/>
    <mergeCell ref="C50:F50"/>
    <mergeCell ref="G50:I50"/>
    <mergeCell ref="C41:F41"/>
    <mergeCell ref="G41:I41"/>
    <mergeCell ref="C42:F42"/>
    <mergeCell ref="G42:I42"/>
    <mergeCell ref="C43:F43"/>
    <mergeCell ref="G43:I43"/>
    <mergeCell ref="C44:F44"/>
    <mergeCell ref="G44:I44"/>
    <mergeCell ref="C45:F45"/>
    <mergeCell ref="G45:I45"/>
    <mergeCell ref="C36:F36"/>
    <mergeCell ref="G36:I36"/>
    <mergeCell ref="C37:F37"/>
    <mergeCell ref="G37:I37"/>
    <mergeCell ref="C38:F38"/>
    <mergeCell ref="G38:I38"/>
    <mergeCell ref="C39:F39"/>
    <mergeCell ref="G39:I39"/>
    <mergeCell ref="C40:F40"/>
    <mergeCell ref="G40:I40"/>
    <mergeCell ref="C31:F31"/>
    <mergeCell ref="G31:I31"/>
    <mergeCell ref="C32:F32"/>
    <mergeCell ref="G32:I32"/>
    <mergeCell ref="C33:F33"/>
    <mergeCell ref="G33:I33"/>
    <mergeCell ref="C34:F34"/>
    <mergeCell ref="G34:I34"/>
    <mergeCell ref="C35:F35"/>
    <mergeCell ref="G35:I35"/>
    <mergeCell ref="C26:F26"/>
    <mergeCell ref="G26:I26"/>
    <mergeCell ref="C27:F27"/>
    <mergeCell ref="G27:I27"/>
    <mergeCell ref="C28:F28"/>
    <mergeCell ref="G28:I28"/>
    <mergeCell ref="C29:F29"/>
    <mergeCell ref="G29:I29"/>
    <mergeCell ref="C30:F30"/>
    <mergeCell ref="G30:I30"/>
    <mergeCell ref="C21:F21"/>
    <mergeCell ref="G21:I21"/>
    <mergeCell ref="C22:F22"/>
    <mergeCell ref="G22:I22"/>
    <mergeCell ref="C23:F23"/>
    <mergeCell ref="G23:I23"/>
    <mergeCell ref="C24:F24"/>
    <mergeCell ref="G24:I24"/>
    <mergeCell ref="C25:F25"/>
    <mergeCell ref="G25:I25"/>
    <mergeCell ref="C16:F16"/>
    <mergeCell ref="G16:I16"/>
    <mergeCell ref="C17:F17"/>
    <mergeCell ref="G17:I17"/>
    <mergeCell ref="C18:F18"/>
    <mergeCell ref="G18:I18"/>
    <mergeCell ref="C19:F19"/>
    <mergeCell ref="G19:I19"/>
    <mergeCell ref="C20:F20"/>
    <mergeCell ref="G20:I20"/>
    <mergeCell ref="B11:L11"/>
    <mergeCell ref="D12:E12"/>
    <mergeCell ref="F12:L12"/>
    <mergeCell ref="B13:L13"/>
    <mergeCell ref="B14:B15"/>
    <mergeCell ref="C14:F15"/>
    <mergeCell ref="G14:I15"/>
    <mergeCell ref="J14:J15"/>
    <mergeCell ref="K14:K15"/>
    <mergeCell ref="L14:L15"/>
    <mergeCell ref="B2:L2"/>
    <mergeCell ref="B4:C5"/>
    <mergeCell ref="J4:L5"/>
    <mergeCell ref="B6:L6"/>
    <mergeCell ref="B7:L7"/>
    <mergeCell ref="B8:B9"/>
    <mergeCell ref="C8:D9"/>
    <mergeCell ref="E8:F8"/>
    <mergeCell ref="G8:I8"/>
    <mergeCell ref="J8:J9"/>
    <mergeCell ref="K8:L8"/>
    <mergeCell ref="E9:F9"/>
    <mergeCell ref="G9:I9"/>
    <mergeCell ref="K9:L9"/>
  </mergeCells>
  <printOptions horizontalCentered="1" verticalCentered="1"/>
  <pageMargins left="0" right="0" top="0.74803149606299213" bottom="0.74803149606299213" header="0.31496062992125984" footer="0.31496062992125984"/>
  <pageSetup paperSize="9" scale="56" orientation="portrait" r:id="rId1"/>
  <headerFooter alignWithMargins="0"/>
  <rowBreaks count="2" manualBreakCount="2">
    <brk id="65" max="12" man="1"/>
    <brk id="130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Plan1</vt:lpstr>
      <vt:lpstr>Plan1 (2)</vt:lpstr>
      <vt:lpstr>Plan1!Area_de_impressao</vt:lpstr>
      <vt:lpstr>'Plan1 (2)'!Area_de_impressao</vt:lpstr>
    </vt:vector>
  </TitlesOfParts>
  <Company>TCI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[F.GOS.26.01] Formulário de Solicitação de Produtos</dc:title>
  <dc:creator>luisa.antonioli</dc:creator>
  <cp:lastModifiedBy>hugg</cp:lastModifiedBy>
  <cp:lastPrinted>2016-08-25T18:17:13Z</cp:lastPrinted>
  <dcterms:created xsi:type="dcterms:W3CDTF">2007-10-25T12:20:17Z</dcterms:created>
  <dcterms:modified xsi:type="dcterms:W3CDTF">2016-08-25T18:20:05Z</dcterms:modified>
</cp:coreProperties>
</file>